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00_обмен\"/>
    </mc:Choice>
  </mc:AlternateContent>
  <xr:revisionPtr revIDLastSave="0" documentId="13_ncr:1_{E7B5AEAE-7307-4FF0-812F-F6878513A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81029"/>
</workbook>
</file>

<file path=xl/calcChain.xml><?xml version="1.0" encoding="utf-8"?>
<calcChain xmlns="http://schemas.openxmlformats.org/spreadsheetml/2006/main">
  <c r="E14" i="5" l="1"/>
  <c r="D14" i="5"/>
  <c r="E43" i="5" l="1"/>
  <c r="D43" i="5"/>
  <c r="E40" i="5"/>
  <c r="D40" i="5"/>
  <c r="E26" i="5"/>
  <c r="E6" i="5" s="1"/>
  <c r="D26" i="5"/>
  <c r="D6" i="5" s="1"/>
  <c r="H13" i="2" l="1"/>
  <c r="H12" i="2"/>
  <c r="H10" i="2"/>
  <c r="H8" i="2"/>
  <c r="H6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F14" i="1" s="1"/>
  <c r="E9" i="1"/>
  <c r="D9" i="1"/>
  <c r="F10" i="1" l="1"/>
  <c r="E17" i="1"/>
  <c r="D17" i="1"/>
  <c r="F18" i="1" s="1"/>
</calcChain>
</file>

<file path=xl/sharedStrings.xml><?xml version="1.0" encoding="utf-8"?>
<sst xmlns="http://schemas.openxmlformats.org/spreadsheetml/2006/main" count="254" uniqueCount="168">
  <si>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</si>
  <si>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</si>
  <si>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</si>
  <si>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</si>
  <si>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</si>
  <si>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</si>
  <si>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</si>
  <si>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</si>
  <si>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</si>
  <si>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</si>
  <si>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</si>
  <si>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</si>
  <si>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</si>
  <si>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</si>
  <si>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</si>
  <si>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</si>
  <si>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</si>
  <si>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</si>
  <si>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</si>
  <si>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</si>
  <si>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</si>
  <si>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</si>
  <si>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</si>
  <si>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</si>
  <si>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</si>
  <si>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</si>
  <si>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</si>
  <si>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</si>
  <si>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</si>
  <si>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</si>
  <si>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</si>
  <si>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</si>
  <si>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</si>
  <si>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</si>
  <si>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</si>
  <si>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</si>
  <si>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</si>
  <si>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</si>
  <si>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</si>
  <si>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</si>
  <si>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</si>
  <si>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</si>
  <si>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</si>
  <si>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</si>
  <si>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</si>
  <si>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</si>
  <si>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</si>
  <si>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</si>
  <si>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</si>
  <si>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</si>
  <si>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</si>
  <si>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</si>
  <si>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</si>
  <si>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</si>
  <si>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</si>
  <si>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</si>
  <si>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</si>
  <si>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</si>
  <si>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</si>
  <si>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</si>
  <si>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</si>
  <si>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</si>
  <si>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</si>
  <si>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</si>
  <si>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</si>
  <si>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</si>
  <si>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</si>
  <si>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</si>
  <si>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</si>
  <si>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</si>
  <si>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</si>
  <si>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</si>
  <si>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</si>
  <si>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</si>
  <si>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</si>
  <si>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</si>
  <si>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</si>
  <si>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</si>
  <si>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</si>
  <si>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</si>
  <si>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</si>
  <si>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</si>
  <si>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</si>
  <si>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</si>
  <si>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</si>
  <si>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</si>
  <si>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</si>
  <si>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</si>
  <si>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</si>
  <si>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</si>
  <si>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</si>
  <si>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</si>
  <si>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</si>
  <si>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</si>
  <si>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</si>
  <si>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</si>
  <si>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</si>
  <si>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</si>
  <si>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</si>
  <si>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</si>
  <si>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</si>
  <si>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</si>
  <si>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</si>
  <si>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</si>
  <si>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</si>
  <si>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</si>
  <si>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</si>
  <si>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</si>
  <si>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</si>
  <si>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</si>
  <si>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</si>
  <si>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</si>
  <si>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</si>
  <si>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</si>
  <si>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</si>
  <si>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</si>
  <si>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</si>
  <si>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</si>
  <si>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</si>
  <si>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</si>
  <si>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</si>
  <si>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</si>
  <si>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</si>
  <si>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</si>
  <si>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</si>
  <si>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</si>
  <si>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</si>
  <si>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</si>
  <si>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</si>
  <si>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</si>
  <si>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</si>
  <si>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</si>
  <si>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</si>
  <si>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</si>
  <si>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</si>
  <si>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</si>
  <si>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</si>
  <si>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</si>
  <si>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</si>
  <si>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</si>
  <si>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</si>
  <si>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</si>
  <si>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</si>
  <si>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</si>
  <si>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</si>
  <si>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</si>
  <si>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</si>
  <si>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</si>
  <si>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</si>
  <si>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</si>
  <si>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</si>
  <si>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</si>
  <si>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</si>
  <si>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</si>
  <si>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 Смоленск</t>
  </si>
  <si>
    <t>налог на доходы физических лиц (за исключением налога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патента; налога на доходы физических лиц в части суммы налога, превышающей 650 тысяч рублей, относящейся к части налоговой базы, превышающей 5 миллионов рублей) по единому нормативу 7 процентов</t>
  </si>
  <si>
    <t>налог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патента, по единому нормативу 15 процентов</t>
  </si>
  <si>
    <t>налог на доходы физических лиц в части суммы налога, превышающей 650 тысяч рублей, относящейся к части налоговой базы, превышающей 5 миллионов рублей, по единому нормативу 13,1 процента</t>
  </si>
  <si>
    <t>налог, взимаемый в связи с применением упрощенной системы налогооблажения, по единому нормативу 30 процентов</t>
  </si>
  <si>
    <t>налог на добычу общераспространенных полезных ископаемых по единому нормативу 100 процентов</t>
  </si>
  <si>
    <t>налог на игорный бизнес по единому нормативу 100 процентов</t>
  </si>
  <si>
    <t xml:space="preserve">*Общая сумма задолженности по неналоговым платежам  в бюджет муниципального образования (по состоянию на 01.01.2022, 01.01.2023) </t>
  </si>
  <si>
    <t>* с учетом пеней и штрафов</t>
  </si>
  <si>
    <t>не повлияло</t>
  </si>
  <si>
    <t xml:space="preserve">Исполнители: </t>
  </si>
  <si>
    <t>доходы - Голубева Татьяна Викторовна (4812) 20-19-13</t>
  </si>
  <si>
    <t>расходы - Арбузова Марина Петровна (4812) 20-19-02</t>
  </si>
  <si>
    <t>дефицит - Цыбина Ольга Викторовна (4812) 20-19-31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</si>
</sst>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1" fillId="0" borderId="6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49" fontId="1" fillId="0" borderId="1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8" fillId="0" borderId="0" xfId="1" applyFont="1" applyAlignment="1">
      <alignment horizontal="center"/>
    </xf>
    <xf numFmtId="164" fontId="1" fillId="0" borderId="6" xfId="0" applyNumberFormat="1" applyFont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2" borderId="4" xfId="0" applyNumberFormat="1" applyFont="1" applyFill="1" applyBorder="1"/>
    <xf numFmtId="0" fontId="5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5" xfId="1" applyFont="1" applyBorder="1" applyAlignment="1">
      <alignment vertical="center" wrapText="1"/>
    </xf>
    <xf numFmtId="0" fontId="15" fillId="0" borderId="15" xfId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wrapText="1"/>
    </xf>
    <xf numFmtId="0" fontId="16" fillId="0" borderId="0" xfId="1" applyFont="1"/>
    <xf numFmtId="49" fontId="13" fillId="0" borderId="1" xfId="1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 applyProtection="1">
      <alignment horizontal="center"/>
      <protection locked="0"/>
    </xf>
    <xf numFmtId="164" fontId="13" fillId="0" borderId="1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0" fontId="7" fillId="0" borderId="0" xfId="1"/>
    <xf numFmtId="164" fontId="7" fillId="0" borderId="1" xfId="1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25" workbookViewId="0">
      <selection activeCell="C42" sqref="C42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97" t="s">
        <v>104</v>
      </c>
      <c r="C1" s="97"/>
      <c r="D1" s="97"/>
      <c r="E1" s="97"/>
      <c r="F1" s="97"/>
    </row>
    <row r="2" spans="1:6" ht="19.5" customHeight="1" x14ac:dyDescent="0.35">
      <c r="B2" s="96" t="s">
        <v>154</v>
      </c>
      <c r="C2" s="96"/>
      <c r="D2" s="96"/>
      <c r="E2" s="96"/>
    </row>
    <row r="3" spans="1:6" ht="14.25" customHeight="1" x14ac:dyDescent="0.25">
      <c r="B3" s="95" t="s">
        <v>23</v>
      </c>
      <c r="C3" s="95"/>
      <c r="D3" s="95"/>
      <c r="E3" s="95"/>
    </row>
    <row r="4" spans="1:6" ht="18.75" customHeight="1" x14ac:dyDescent="0.3">
      <c r="B4" s="93" t="s">
        <v>22</v>
      </c>
      <c r="C4" s="93"/>
      <c r="D4" s="93"/>
      <c r="E4" s="93"/>
    </row>
    <row r="6" spans="1:6" ht="15" customHeight="1" x14ac:dyDescent="0.25">
      <c r="A6" s="91" t="s">
        <v>24</v>
      </c>
      <c r="B6" s="91" t="s">
        <v>1</v>
      </c>
      <c r="C6" s="91" t="s">
        <v>2</v>
      </c>
      <c r="D6" s="94" t="s">
        <v>10</v>
      </c>
      <c r="E6" s="94"/>
      <c r="F6" s="91" t="s">
        <v>25</v>
      </c>
    </row>
    <row r="7" spans="1:6" ht="27.75" customHeight="1" thickBot="1" x14ac:dyDescent="0.3">
      <c r="A7" s="92"/>
      <c r="B7" s="92"/>
      <c r="C7" s="92"/>
      <c r="D7" s="8" t="s">
        <v>105</v>
      </c>
      <c r="E7" s="8" t="s">
        <v>106</v>
      </c>
      <c r="F7" s="92"/>
    </row>
    <row r="8" spans="1:6" ht="37.5" customHeight="1" thickBot="1" x14ac:dyDescent="0.3">
      <c r="A8" s="20" t="s">
        <v>31</v>
      </c>
      <c r="B8" s="9" t="s">
        <v>4</v>
      </c>
      <c r="C8" s="10" t="s">
        <v>3</v>
      </c>
      <c r="D8" s="31">
        <v>317.5</v>
      </c>
      <c r="E8" s="31">
        <v>312.89999999999998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7772534.4000000004</v>
      </c>
      <c r="E9" s="13">
        <f t="shared" ref="E9" si="0">E11+E12</f>
        <v>9713187.9000000004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2">
        <v>3543801.7</v>
      </c>
      <c r="E11" s="32">
        <v>4053095.5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3">
        <v>4228732.7</v>
      </c>
      <c r="E12" s="33">
        <v>5660092.4000000004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7633762.4000000004</v>
      </c>
      <c r="E13" s="13">
        <f t="shared" ref="E13" si="1">E15+E16</f>
        <v>9339684.5999999996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2">
        <v>4160906.9</v>
      </c>
      <c r="E15" s="32">
        <v>5549632.5</v>
      </c>
      <c r="F15" s="16"/>
    </row>
    <row r="16" spans="1:6" ht="15.75" thickBot="1" x14ac:dyDescent="0.3">
      <c r="A16" s="21" t="s">
        <v>40</v>
      </c>
      <c r="B16" s="11" t="s">
        <v>19</v>
      </c>
      <c r="C16" s="12" t="s">
        <v>0</v>
      </c>
      <c r="D16" s="33">
        <v>3472855.5</v>
      </c>
      <c r="E16" s="33">
        <v>3790052.1</v>
      </c>
      <c r="F16" s="17"/>
    </row>
    <row r="17" spans="1:8" ht="39" customHeight="1" x14ac:dyDescent="0.25">
      <c r="A17" s="20" t="s">
        <v>43</v>
      </c>
      <c r="B17" s="9" t="s">
        <v>6</v>
      </c>
      <c r="C17" s="10" t="s">
        <v>0</v>
      </c>
      <c r="D17" s="13">
        <f>D9-D13</f>
        <v>138772</v>
      </c>
      <c r="E17" s="13">
        <f t="shared" ref="E17" si="2">E9-E13</f>
        <v>373503.30000000075</v>
      </c>
      <c r="F17" s="14"/>
    </row>
    <row r="18" spans="1:8" ht="51" customHeight="1" x14ac:dyDescent="0.25">
      <c r="A18" s="22" t="s">
        <v>44</v>
      </c>
      <c r="B18" s="2" t="s">
        <v>7</v>
      </c>
      <c r="C18" s="5" t="s">
        <v>0</v>
      </c>
      <c r="D18" s="6">
        <f>D20+D21+D22+D23+D24</f>
        <v>-138772</v>
      </c>
      <c r="E18" s="6">
        <f>E20+E21+E22+E23+E24</f>
        <v>-373503.3</v>
      </c>
      <c r="F18" s="15" t="str">
        <f>IF(ROUND((D17+E17+D18+E18),1)&lt;&gt;0,"ОШИБКА: непокрытый дефицит (профицит)","")</f>
        <v/>
      </c>
      <c r="H18" s="7"/>
    </row>
    <row r="19" spans="1:8" ht="15.75" thickBot="1" x14ac:dyDescent="0.3">
      <c r="A19" s="35"/>
      <c r="B19" s="57" t="s">
        <v>21</v>
      </c>
      <c r="C19" s="36"/>
      <c r="D19" s="60"/>
      <c r="E19" s="60"/>
      <c r="F19" s="23"/>
    </row>
    <row r="20" spans="1:8" ht="38.25" customHeight="1" x14ac:dyDescent="0.25">
      <c r="A20" s="20" t="s">
        <v>45</v>
      </c>
      <c r="B20" s="9" t="s">
        <v>8</v>
      </c>
      <c r="C20" s="10" t="s">
        <v>0</v>
      </c>
      <c r="D20" s="56">
        <v>0</v>
      </c>
      <c r="E20" s="56">
        <v>-300000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2" t="s">
        <v>46</v>
      </c>
      <c r="B21" s="2" t="s">
        <v>107</v>
      </c>
      <c r="C21" s="5" t="s">
        <v>0</v>
      </c>
      <c r="D21" s="59">
        <v>0</v>
      </c>
      <c r="E21" s="59">
        <v>300000</v>
      </c>
      <c r="F21" s="15"/>
    </row>
    <row r="22" spans="1:8" ht="58.5" customHeight="1" x14ac:dyDescent="0.25">
      <c r="A22" s="22" t="s">
        <v>47</v>
      </c>
      <c r="B22" s="2" t="s">
        <v>14</v>
      </c>
      <c r="C22" s="5" t="s">
        <v>0</v>
      </c>
      <c r="D22" s="32"/>
      <c r="E22" s="32"/>
      <c r="F22" s="15"/>
    </row>
    <row r="23" spans="1:8" x14ac:dyDescent="0.25">
      <c r="A23" s="22" t="s">
        <v>48</v>
      </c>
      <c r="B23" s="2" t="s">
        <v>13</v>
      </c>
      <c r="C23" s="5" t="s">
        <v>0</v>
      </c>
      <c r="D23" s="32"/>
      <c r="E23" s="32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1" t="s">
        <v>49</v>
      </c>
      <c r="B24" s="24" t="s">
        <v>9</v>
      </c>
      <c r="C24" s="12" t="s">
        <v>0</v>
      </c>
      <c r="D24" s="33">
        <v>-138772</v>
      </c>
      <c r="E24" s="33">
        <v>-373503.3</v>
      </c>
      <c r="F24" s="61"/>
    </row>
    <row r="25" spans="1:8" ht="55.5" customHeight="1" x14ac:dyDescent="0.25">
      <c r="A25" s="38" t="s">
        <v>50</v>
      </c>
      <c r="B25" s="39" t="s">
        <v>12</v>
      </c>
      <c r="C25" s="40" t="s">
        <v>0</v>
      </c>
      <c r="D25" s="58">
        <v>2498814</v>
      </c>
      <c r="E25" s="58">
        <v>2498814</v>
      </c>
      <c r="F25" s="54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2"/>
      <c r="B26" s="3" t="s">
        <v>21</v>
      </c>
      <c r="C26" s="5"/>
      <c r="D26" s="32"/>
      <c r="E26" s="32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2" t="s">
        <v>51</v>
      </c>
      <c r="B27" s="3" t="s">
        <v>26</v>
      </c>
      <c r="C27" s="4" t="s">
        <v>0</v>
      </c>
      <c r="D27" s="32">
        <v>0</v>
      </c>
      <c r="E27" s="32">
        <v>300000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2" t="s">
        <v>52</v>
      </c>
      <c r="B28" s="3" t="s">
        <v>27</v>
      </c>
      <c r="C28" s="4" t="s">
        <v>0</v>
      </c>
      <c r="D28" s="32">
        <v>2498814</v>
      </c>
      <c r="E28" s="32">
        <v>2198814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35" t="s">
        <v>53</v>
      </c>
      <c r="B29" s="57" t="s">
        <v>65</v>
      </c>
      <c r="C29" s="62" t="s">
        <v>0</v>
      </c>
      <c r="D29" s="37"/>
      <c r="E29" s="37"/>
      <c r="F29" s="23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0" t="s">
        <v>54</v>
      </c>
      <c r="B30" s="9" t="s">
        <v>143</v>
      </c>
      <c r="C30" s="63" t="s">
        <v>112</v>
      </c>
      <c r="D30" s="98"/>
      <c r="E30" s="98"/>
      <c r="F30" s="14" t="s">
        <v>163</v>
      </c>
    </row>
    <row r="31" spans="1:8" ht="45.75" thickBot="1" x14ac:dyDescent="0.3">
      <c r="A31" s="21" t="s">
        <v>55</v>
      </c>
      <c r="B31" s="11" t="s">
        <v>144</v>
      </c>
      <c r="C31" s="64"/>
      <c r="D31" s="99"/>
      <c r="E31" s="99"/>
      <c r="F31" s="53" t="s">
        <v>113</v>
      </c>
    </row>
    <row r="33" spans="2:4" x14ac:dyDescent="0.25">
      <c r="B33" s="1" t="s">
        <v>164</v>
      </c>
    </row>
    <row r="34" spans="2:4" x14ac:dyDescent="0.25">
      <c r="B34" s="110" t="s">
        <v>165</v>
      </c>
      <c r="C34" s="111"/>
      <c r="D34" s="111"/>
    </row>
    <row r="35" spans="2:4" x14ac:dyDescent="0.25">
      <c r="B35" s="1" t="s">
        <v>166</v>
      </c>
    </row>
    <row r="36" spans="2:4" x14ac:dyDescent="0.25">
      <c r="B36" s="1" t="s">
        <v>167</v>
      </c>
    </row>
  </sheetData>
  <mergeCells count="12">
    <mergeCell ref="B34:D34"/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F14" sqref="F14"/>
    </sheetView>
  </sheetViews>
  <sheetFormatPr defaultRowHeight="18.75" x14ac:dyDescent="0.3"/>
  <cols>
    <col min="1" max="1" width="9" style="52" customWidth="1"/>
    <col min="2" max="2" width="79.42578125" style="45" customWidth="1"/>
    <col min="3" max="3" width="11.5703125" style="48" customWidth="1"/>
    <col min="4" max="4" width="12.140625" style="45" customWidth="1"/>
    <col min="5" max="5" width="11.85546875" style="45" customWidth="1"/>
    <col min="6" max="16384" width="9.140625" style="45"/>
  </cols>
  <sheetData>
    <row r="1" spans="1:6" ht="17.25" customHeight="1" x14ac:dyDescent="0.3">
      <c r="A1" s="93" t="s">
        <v>115</v>
      </c>
      <c r="B1" s="93"/>
      <c r="C1" s="93"/>
      <c r="D1" s="93"/>
      <c r="E1" s="65"/>
      <c r="F1" s="65"/>
    </row>
    <row r="2" spans="1:6" ht="7.5" hidden="1" customHeight="1" x14ac:dyDescent="0.3">
      <c r="A2" s="100"/>
      <c r="B2" s="100"/>
      <c r="C2" s="100"/>
      <c r="D2" s="100"/>
      <c r="E2" s="100"/>
    </row>
    <row r="3" spans="1:6" ht="27" customHeight="1" x14ac:dyDescent="0.3">
      <c r="A3" s="101" t="s">
        <v>24</v>
      </c>
      <c r="B3" s="102" t="s">
        <v>1</v>
      </c>
      <c r="C3" s="103" t="s">
        <v>116</v>
      </c>
      <c r="D3" s="104" t="s">
        <v>66</v>
      </c>
      <c r="E3" s="105"/>
    </row>
    <row r="4" spans="1:6" s="55" customFormat="1" ht="21.75" customHeight="1" x14ac:dyDescent="0.3">
      <c r="A4" s="101"/>
      <c r="B4" s="102"/>
      <c r="C4" s="103"/>
      <c r="D4" s="66" t="s">
        <v>117</v>
      </c>
      <c r="E4" s="66" t="s">
        <v>106</v>
      </c>
    </row>
    <row r="5" spans="1:6" s="55" customFormat="1" ht="21.75" customHeight="1" x14ac:dyDescent="0.3">
      <c r="A5" s="67" t="s">
        <v>67</v>
      </c>
      <c r="B5" s="68" t="s">
        <v>68</v>
      </c>
      <c r="C5" s="69"/>
      <c r="D5" s="70"/>
      <c r="E5" s="70"/>
    </row>
    <row r="6" spans="1:6" x14ac:dyDescent="0.3">
      <c r="A6" s="71" t="s">
        <v>69</v>
      </c>
      <c r="B6" s="72" t="s">
        <v>118</v>
      </c>
      <c r="C6" s="66" t="s">
        <v>0</v>
      </c>
      <c r="D6" s="88">
        <f>D7+D21+D26</f>
        <v>7772534.4000000004</v>
      </c>
      <c r="E6" s="88">
        <f>E7+E21+E26</f>
        <v>9713187.8999999985</v>
      </c>
    </row>
    <row r="7" spans="1:6" x14ac:dyDescent="0.3">
      <c r="A7" s="71" t="s">
        <v>70</v>
      </c>
      <c r="B7" s="72" t="s">
        <v>71</v>
      </c>
      <c r="C7" s="66" t="s">
        <v>0</v>
      </c>
      <c r="D7" s="85">
        <v>3135617</v>
      </c>
      <c r="E7" s="85">
        <v>3644797.4</v>
      </c>
    </row>
    <row r="8" spans="1:6" ht="13.5" customHeight="1" x14ac:dyDescent="0.3">
      <c r="A8" s="71"/>
      <c r="B8" s="74" t="s">
        <v>21</v>
      </c>
      <c r="C8" s="66"/>
      <c r="D8" s="85"/>
      <c r="E8" s="85"/>
    </row>
    <row r="9" spans="1:6" ht="21.75" customHeight="1" x14ac:dyDescent="0.3">
      <c r="A9" s="75" t="s">
        <v>72</v>
      </c>
      <c r="B9" s="74" t="s">
        <v>102</v>
      </c>
      <c r="C9" s="76" t="s">
        <v>0</v>
      </c>
      <c r="D9" s="85">
        <v>1999661.9</v>
      </c>
      <c r="E9" s="85">
        <v>2376298.6</v>
      </c>
    </row>
    <row r="10" spans="1:6" x14ac:dyDescent="0.3">
      <c r="A10" s="75" t="s">
        <v>73</v>
      </c>
      <c r="B10" s="74" t="s">
        <v>119</v>
      </c>
      <c r="C10" s="76" t="s">
        <v>0</v>
      </c>
      <c r="D10" s="86">
        <v>661863.6</v>
      </c>
      <c r="E10" s="86">
        <v>787536.7</v>
      </c>
    </row>
    <row r="11" spans="1:6" ht="30" customHeight="1" x14ac:dyDescent="0.3">
      <c r="A11" s="75"/>
      <c r="B11" s="74" t="s">
        <v>120</v>
      </c>
      <c r="C11" s="76" t="s">
        <v>0</v>
      </c>
      <c r="D11" s="86">
        <v>73979.399999999994</v>
      </c>
      <c r="E11" s="86">
        <v>95624.4</v>
      </c>
    </row>
    <row r="12" spans="1:6" x14ac:dyDescent="0.3">
      <c r="A12" s="75" t="s">
        <v>74</v>
      </c>
      <c r="B12" s="74" t="s">
        <v>75</v>
      </c>
      <c r="C12" s="76" t="s">
        <v>0</v>
      </c>
      <c r="D12" s="86">
        <v>125723.5</v>
      </c>
      <c r="E12" s="86">
        <v>144360.9</v>
      </c>
    </row>
    <row r="13" spans="1:6" x14ac:dyDescent="0.3">
      <c r="A13" s="75" t="s">
        <v>76</v>
      </c>
      <c r="B13" s="74" t="s">
        <v>77</v>
      </c>
      <c r="C13" s="76" t="s">
        <v>0</v>
      </c>
      <c r="D13" s="86">
        <v>250355.9</v>
      </c>
      <c r="E13" s="86">
        <v>237384.4</v>
      </c>
    </row>
    <row r="14" spans="1:6" ht="30.75" customHeight="1" x14ac:dyDescent="0.3">
      <c r="A14" s="71" t="s">
        <v>78</v>
      </c>
      <c r="B14" s="72" t="s">
        <v>121</v>
      </c>
      <c r="C14" s="66" t="s">
        <v>103</v>
      </c>
      <c r="D14" s="86">
        <f>D15+D16+D17+D18+D19+D20</f>
        <v>1288799.6999999997</v>
      </c>
      <c r="E14" s="86">
        <f>E15+E16+E17+E18+E19+E20</f>
        <v>1669321.6</v>
      </c>
    </row>
    <row r="15" spans="1:6" ht="110.25" customHeight="1" x14ac:dyDescent="0.3">
      <c r="A15" s="71"/>
      <c r="B15" s="77" t="s">
        <v>155</v>
      </c>
      <c r="C15" s="87" t="s">
        <v>0</v>
      </c>
      <c r="D15" s="86">
        <v>588688.9</v>
      </c>
      <c r="E15" s="86">
        <v>656773</v>
      </c>
    </row>
    <row r="16" spans="1:6" ht="60" customHeight="1" x14ac:dyDescent="0.3">
      <c r="A16" s="71"/>
      <c r="B16" s="77" t="s">
        <v>156</v>
      </c>
      <c r="C16" s="87" t="s">
        <v>0</v>
      </c>
      <c r="D16" s="86">
        <v>3197.6</v>
      </c>
      <c r="E16" s="86">
        <v>4701.7</v>
      </c>
    </row>
    <row r="17" spans="1:5" ht="54" customHeight="1" x14ac:dyDescent="0.3">
      <c r="A17" s="71"/>
      <c r="B17" s="77" t="s">
        <v>157</v>
      </c>
      <c r="C17" s="87" t="s">
        <v>0</v>
      </c>
      <c r="D17" s="86">
        <v>146299.20000000001</v>
      </c>
      <c r="E17" s="86">
        <v>307453.09999999998</v>
      </c>
    </row>
    <row r="18" spans="1:5" ht="35.25" customHeight="1" x14ac:dyDescent="0.3">
      <c r="A18" s="71"/>
      <c r="B18" s="77" t="s">
        <v>158</v>
      </c>
      <c r="C18" s="87" t="s">
        <v>0</v>
      </c>
      <c r="D18" s="86">
        <v>541086.6</v>
      </c>
      <c r="E18" s="86">
        <v>691450.6</v>
      </c>
    </row>
    <row r="19" spans="1:5" ht="30.75" customHeight="1" x14ac:dyDescent="0.3">
      <c r="A19" s="71"/>
      <c r="B19" s="77" t="s">
        <v>159</v>
      </c>
      <c r="C19" s="87" t="s">
        <v>0</v>
      </c>
      <c r="D19" s="86">
        <v>7491.4</v>
      </c>
      <c r="E19" s="86">
        <v>7075.6</v>
      </c>
    </row>
    <row r="20" spans="1:5" x14ac:dyDescent="0.3">
      <c r="A20" s="71"/>
      <c r="B20" s="77" t="s">
        <v>160</v>
      </c>
      <c r="C20" s="76" t="s">
        <v>0</v>
      </c>
      <c r="D20" s="86">
        <v>2036</v>
      </c>
      <c r="E20" s="86">
        <v>1867.6</v>
      </c>
    </row>
    <row r="21" spans="1:5" x14ac:dyDescent="0.3">
      <c r="A21" s="71" t="s">
        <v>83</v>
      </c>
      <c r="B21" s="72" t="s">
        <v>79</v>
      </c>
      <c r="C21" s="66" t="s">
        <v>0</v>
      </c>
      <c r="D21" s="85">
        <v>408184.7</v>
      </c>
      <c r="E21" s="85">
        <v>408298.1</v>
      </c>
    </row>
    <row r="22" spans="1:5" ht="12.75" customHeight="1" x14ac:dyDescent="0.3">
      <c r="A22" s="71"/>
      <c r="B22" s="78" t="s">
        <v>21</v>
      </c>
      <c r="C22" s="66"/>
      <c r="D22" s="85"/>
      <c r="E22" s="85"/>
    </row>
    <row r="23" spans="1:5" ht="37.5" customHeight="1" x14ac:dyDescent="0.3">
      <c r="A23" s="75" t="s">
        <v>122</v>
      </c>
      <c r="B23" s="77" t="s">
        <v>80</v>
      </c>
      <c r="C23" s="76" t="s">
        <v>0</v>
      </c>
      <c r="D23" s="86">
        <v>196997</v>
      </c>
      <c r="E23" s="86">
        <v>180740.1</v>
      </c>
    </row>
    <row r="24" spans="1:5" ht="45.75" customHeight="1" x14ac:dyDescent="0.3">
      <c r="A24" s="71"/>
      <c r="B24" s="77" t="s">
        <v>81</v>
      </c>
      <c r="C24" s="76" t="s">
        <v>0</v>
      </c>
      <c r="D24" s="86">
        <v>118755.6</v>
      </c>
      <c r="E24" s="86">
        <v>96511.7</v>
      </c>
    </row>
    <row r="25" spans="1:5" ht="21" customHeight="1" x14ac:dyDescent="0.3">
      <c r="A25" s="75" t="s">
        <v>123</v>
      </c>
      <c r="B25" s="77" t="s">
        <v>82</v>
      </c>
      <c r="C25" s="76" t="s">
        <v>0</v>
      </c>
      <c r="D25" s="86">
        <v>144312.1</v>
      </c>
      <c r="E25" s="86">
        <v>120434.8</v>
      </c>
    </row>
    <row r="26" spans="1:5" ht="30" x14ac:dyDescent="0.3">
      <c r="A26" s="71" t="s">
        <v>84</v>
      </c>
      <c r="B26" s="79" t="s">
        <v>124</v>
      </c>
      <c r="C26" s="66" t="s">
        <v>0</v>
      </c>
      <c r="D26" s="88">
        <f>D28+D30+D31+D32</f>
        <v>4228732.7</v>
      </c>
      <c r="E26" s="88">
        <f>E28+E30+E31+E32</f>
        <v>5660092.3999999994</v>
      </c>
    </row>
    <row r="27" spans="1:5" ht="14.25" customHeight="1" x14ac:dyDescent="0.3">
      <c r="A27" s="71"/>
      <c r="B27" s="80" t="s">
        <v>15</v>
      </c>
      <c r="C27" s="66"/>
      <c r="D27" s="73"/>
      <c r="E27" s="73"/>
    </row>
    <row r="28" spans="1:5" ht="15.75" customHeight="1" x14ac:dyDescent="0.3">
      <c r="A28" s="75" t="s">
        <v>125</v>
      </c>
      <c r="B28" s="74" t="s">
        <v>126</v>
      </c>
      <c r="C28" s="76" t="s">
        <v>0</v>
      </c>
      <c r="D28" s="85">
        <v>4238340.3</v>
      </c>
      <c r="E28" s="85">
        <v>5655474.0999999996</v>
      </c>
    </row>
    <row r="29" spans="1:5" ht="15.75" customHeight="1" x14ac:dyDescent="0.3">
      <c r="A29" s="75"/>
      <c r="B29" s="78" t="s">
        <v>127</v>
      </c>
      <c r="C29" s="76" t="s">
        <v>0</v>
      </c>
      <c r="D29" s="85">
        <v>2448489.5</v>
      </c>
      <c r="E29" s="85">
        <v>2752326.2</v>
      </c>
    </row>
    <row r="30" spans="1:5" ht="18.75" customHeight="1" x14ac:dyDescent="0.3">
      <c r="A30" s="75" t="s">
        <v>128</v>
      </c>
      <c r="B30" s="74" t="s">
        <v>129</v>
      </c>
      <c r="C30" s="76" t="s">
        <v>0</v>
      </c>
      <c r="D30" s="86">
        <v>0</v>
      </c>
      <c r="E30" s="86">
        <v>0</v>
      </c>
    </row>
    <row r="31" spans="1:5" ht="28.5" customHeight="1" x14ac:dyDescent="0.3">
      <c r="A31" s="75" t="s">
        <v>130</v>
      </c>
      <c r="B31" s="74" t="s">
        <v>131</v>
      </c>
      <c r="C31" s="76" t="s">
        <v>0</v>
      </c>
      <c r="D31" s="86">
        <v>5283.9</v>
      </c>
      <c r="E31" s="86">
        <v>30835.5</v>
      </c>
    </row>
    <row r="32" spans="1:5" ht="30.75" customHeight="1" x14ac:dyDescent="0.3">
      <c r="A32" s="75" t="s">
        <v>132</v>
      </c>
      <c r="B32" s="74" t="s">
        <v>133</v>
      </c>
      <c r="C32" s="76" t="s">
        <v>0</v>
      </c>
      <c r="D32" s="86">
        <v>-14891.5</v>
      </c>
      <c r="E32" s="86">
        <v>-26217.200000000001</v>
      </c>
    </row>
    <row r="33" spans="1:5" ht="32.25" customHeight="1" x14ac:dyDescent="0.3">
      <c r="A33" s="71" t="s">
        <v>86</v>
      </c>
      <c r="B33" s="81" t="s">
        <v>134</v>
      </c>
      <c r="C33" s="66" t="s">
        <v>0</v>
      </c>
      <c r="D33" s="85">
        <v>747952.9</v>
      </c>
      <c r="E33" s="85">
        <v>1161694.7</v>
      </c>
    </row>
    <row r="34" spans="1:5" ht="21" customHeight="1" x14ac:dyDescent="0.3">
      <c r="A34" s="75"/>
      <c r="B34" s="74" t="s">
        <v>85</v>
      </c>
      <c r="C34" s="76" t="s">
        <v>0</v>
      </c>
      <c r="D34" s="86">
        <v>291006.59999999998</v>
      </c>
      <c r="E34" s="86">
        <v>348597.7</v>
      </c>
    </row>
    <row r="35" spans="1:5" ht="33.75" customHeight="1" x14ac:dyDescent="0.3">
      <c r="A35" s="71" t="s">
        <v>87</v>
      </c>
      <c r="B35" s="81" t="s">
        <v>88</v>
      </c>
      <c r="C35" s="66" t="s">
        <v>0</v>
      </c>
      <c r="D35" s="85">
        <v>30340</v>
      </c>
      <c r="E35" s="85">
        <v>7074.5</v>
      </c>
    </row>
    <row r="36" spans="1:5" s="82" customFormat="1" ht="30.75" x14ac:dyDescent="0.3">
      <c r="A36" s="71" t="s">
        <v>89</v>
      </c>
      <c r="B36" s="81" t="s">
        <v>161</v>
      </c>
      <c r="C36" s="66" t="s">
        <v>0</v>
      </c>
      <c r="D36" s="85">
        <v>446461.6</v>
      </c>
      <c r="E36" s="85">
        <v>346746.9</v>
      </c>
    </row>
    <row r="37" spans="1:5" x14ac:dyDescent="0.3">
      <c r="A37" s="75"/>
      <c r="B37" s="74" t="s">
        <v>90</v>
      </c>
      <c r="C37" s="76" t="s">
        <v>0</v>
      </c>
      <c r="D37" s="86">
        <v>29293</v>
      </c>
      <c r="E37" s="86">
        <v>70028.600000000006</v>
      </c>
    </row>
    <row r="38" spans="1:5" ht="33.75" customHeight="1" x14ac:dyDescent="0.3">
      <c r="A38" s="71" t="s">
        <v>91</v>
      </c>
      <c r="B38" s="72" t="s">
        <v>93</v>
      </c>
      <c r="C38" s="66" t="s">
        <v>0</v>
      </c>
      <c r="D38" s="85">
        <v>20145.3</v>
      </c>
      <c r="E38" s="85">
        <v>57575</v>
      </c>
    </row>
    <row r="39" spans="1:5" ht="44.25" customHeight="1" x14ac:dyDescent="0.3">
      <c r="A39" s="71" t="s">
        <v>92</v>
      </c>
      <c r="B39" s="72" t="s">
        <v>135</v>
      </c>
      <c r="C39" s="66" t="s">
        <v>0</v>
      </c>
      <c r="D39" s="85">
        <v>6693.6</v>
      </c>
      <c r="E39" s="85">
        <v>29155.4</v>
      </c>
    </row>
    <row r="40" spans="1:5" ht="34.5" customHeight="1" x14ac:dyDescent="0.3">
      <c r="A40" s="71" t="s">
        <v>94</v>
      </c>
      <c r="B40" s="72" t="s">
        <v>136</v>
      </c>
      <c r="C40" s="66" t="s">
        <v>0</v>
      </c>
      <c r="D40" s="88">
        <f>D41+D42</f>
        <v>62337</v>
      </c>
      <c r="E40" s="88">
        <f>E41+E42</f>
        <v>53535</v>
      </c>
    </row>
    <row r="41" spans="1:5" s="46" customFormat="1" ht="18" customHeight="1" x14ac:dyDescent="0.3">
      <c r="A41" s="75" t="s">
        <v>137</v>
      </c>
      <c r="B41" s="74" t="s">
        <v>97</v>
      </c>
      <c r="C41" s="76" t="s">
        <v>0</v>
      </c>
      <c r="D41" s="86">
        <v>35869</v>
      </c>
      <c r="E41" s="86">
        <v>35700</v>
      </c>
    </row>
    <row r="42" spans="1:5" s="46" customFormat="1" x14ac:dyDescent="0.3">
      <c r="A42" s="75" t="s">
        <v>138</v>
      </c>
      <c r="B42" s="74" t="s">
        <v>98</v>
      </c>
      <c r="C42" s="76" t="s">
        <v>0</v>
      </c>
      <c r="D42" s="86">
        <v>26468</v>
      </c>
      <c r="E42" s="86">
        <v>17835</v>
      </c>
    </row>
    <row r="43" spans="1:5" s="46" customFormat="1" ht="45" x14ac:dyDescent="0.3">
      <c r="A43" s="83" t="s">
        <v>95</v>
      </c>
      <c r="B43" s="72" t="s">
        <v>139</v>
      </c>
      <c r="C43" s="66" t="s">
        <v>0</v>
      </c>
      <c r="D43" s="88">
        <f>D44+D45</f>
        <v>51458</v>
      </c>
      <c r="E43" s="88">
        <f>E44+E45</f>
        <v>65105</v>
      </c>
    </row>
    <row r="44" spans="1:5" s="46" customFormat="1" x14ac:dyDescent="0.3">
      <c r="A44" s="75" t="s">
        <v>140</v>
      </c>
      <c r="B44" s="74" t="s">
        <v>97</v>
      </c>
      <c r="C44" s="76" t="s">
        <v>0</v>
      </c>
      <c r="D44" s="86">
        <v>965</v>
      </c>
      <c r="E44" s="86">
        <v>1055</v>
      </c>
    </row>
    <row r="45" spans="1:5" s="46" customFormat="1" x14ac:dyDescent="0.3">
      <c r="A45" s="75" t="s">
        <v>141</v>
      </c>
      <c r="B45" s="74" t="s">
        <v>98</v>
      </c>
      <c r="C45" s="76" t="s">
        <v>0</v>
      </c>
      <c r="D45" s="86">
        <v>50493</v>
      </c>
      <c r="E45" s="86">
        <v>64050</v>
      </c>
    </row>
    <row r="46" spans="1:5" ht="47.25" customHeight="1" x14ac:dyDescent="0.3">
      <c r="A46" s="71" t="s">
        <v>96</v>
      </c>
      <c r="B46" s="72" t="s">
        <v>142</v>
      </c>
      <c r="C46" s="66" t="s">
        <v>0</v>
      </c>
      <c r="D46" s="90">
        <v>119359.3</v>
      </c>
      <c r="E46" s="90">
        <v>79572.899999999994</v>
      </c>
    </row>
    <row r="47" spans="1:5" x14ac:dyDescent="0.3">
      <c r="A47" s="71" t="s">
        <v>99</v>
      </c>
      <c r="B47" s="72" t="s">
        <v>100</v>
      </c>
      <c r="C47" s="66" t="s">
        <v>101</v>
      </c>
      <c r="D47" s="86">
        <v>166350</v>
      </c>
      <c r="E47" s="86">
        <v>166350</v>
      </c>
    </row>
    <row r="48" spans="1:5" x14ac:dyDescent="0.3">
      <c r="A48" s="47"/>
    </row>
    <row r="49" spans="1:4" x14ac:dyDescent="0.3">
      <c r="A49" s="47"/>
      <c r="B49" s="89" t="s">
        <v>162</v>
      </c>
    </row>
    <row r="50" spans="1:4" x14ac:dyDescent="0.3">
      <c r="A50" s="47"/>
    </row>
    <row r="51" spans="1:4" x14ac:dyDescent="0.3">
      <c r="A51" s="45"/>
      <c r="B51" s="49"/>
      <c r="C51" s="50"/>
      <c r="D51" s="49"/>
    </row>
    <row r="52" spans="1:4" x14ac:dyDescent="0.3">
      <c r="A52" s="51"/>
      <c r="B52" s="49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.15748031496062992" top="0.35433070866141736" bottom="0.15748031496062992" header="0.15748031496062992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workbookViewId="0">
      <selection activeCell="F7" sqref="F7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06" t="s">
        <v>56</v>
      </c>
      <c r="C1" s="106"/>
      <c r="D1" s="106"/>
      <c r="E1" s="106"/>
      <c r="F1" s="106"/>
      <c r="G1" s="106"/>
      <c r="H1" s="106"/>
    </row>
    <row r="2" spans="1:8" ht="15" customHeight="1" x14ac:dyDescent="0.25">
      <c r="A2" s="91" t="s">
        <v>24</v>
      </c>
      <c r="B2" s="91" t="s">
        <v>1</v>
      </c>
      <c r="C2" s="91" t="s">
        <v>2</v>
      </c>
      <c r="D2" s="107" t="s">
        <v>10</v>
      </c>
      <c r="E2" s="108"/>
      <c r="F2" s="108"/>
      <c r="G2" s="109"/>
      <c r="H2" s="91" t="s">
        <v>25</v>
      </c>
    </row>
    <row r="3" spans="1:8" x14ac:dyDescent="0.25">
      <c r="A3" s="91"/>
      <c r="B3" s="91"/>
      <c r="C3" s="91"/>
      <c r="D3" s="107" t="s">
        <v>108</v>
      </c>
      <c r="E3" s="109"/>
      <c r="F3" s="107" t="s">
        <v>109</v>
      </c>
      <c r="G3" s="109"/>
      <c r="H3" s="91"/>
    </row>
    <row r="4" spans="1:8" ht="45.75" thickBot="1" x14ac:dyDescent="0.3">
      <c r="A4" s="92"/>
      <c r="B4" s="92"/>
      <c r="C4" s="92"/>
      <c r="D4" s="8" t="s">
        <v>28</v>
      </c>
      <c r="E4" s="8" t="s">
        <v>18</v>
      </c>
      <c r="F4" s="8" t="s">
        <v>28</v>
      </c>
      <c r="G4" s="8" t="s">
        <v>18</v>
      </c>
      <c r="H4" s="92"/>
    </row>
    <row r="5" spans="1:8" ht="48.75" customHeight="1" x14ac:dyDescent="0.25">
      <c r="A5" s="25"/>
      <c r="B5" s="26" t="s">
        <v>29</v>
      </c>
      <c r="C5" s="27"/>
      <c r="D5" s="28" t="s">
        <v>32</v>
      </c>
      <c r="E5" s="28" t="s">
        <v>32</v>
      </c>
      <c r="F5" s="28" t="s">
        <v>32</v>
      </c>
      <c r="G5" s="28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29" t="s">
        <v>57</v>
      </c>
      <c r="B6" s="18" t="s">
        <v>30</v>
      </c>
      <c r="C6" s="19" t="s">
        <v>0</v>
      </c>
      <c r="D6" s="34">
        <v>237159.9</v>
      </c>
      <c r="E6" s="34"/>
      <c r="F6" s="34">
        <v>254800.2</v>
      </c>
      <c r="G6" s="34"/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29" t="s">
        <v>58</v>
      </c>
      <c r="B7" s="18" t="s">
        <v>34</v>
      </c>
      <c r="C7" s="19" t="s">
        <v>0</v>
      </c>
      <c r="D7" s="34">
        <v>252296.4</v>
      </c>
      <c r="E7" s="34">
        <v>933928.8</v>
      </c>
      <c r="F7" s="34">
        <v>389207.1</v>
      </c>
      <c r="G7" s="34">
        <v>1475945.3</v>
      </c>
      <c r="H7" s="30"/>
    </row>
    <row r="8" spans="1:8" ht="28.5" customHeight="1" x14ac:dyDescent="0.25">
      <c r="A8" s="29" t="s">
        <v>59</v>
      </c>
      <c r="B8" s="18" t="s">
        <v>36</v>
      </c>
      <c r="C8" s="19" t="s">
        <v>0</v>
      </c>
      <c r="D8" s="34">
        <v>63826.1</v>
      </c>
      <c r="E8" s="34">
        <v>236191.9</v>
      </c>
      <c r="F8" s="34">
        <v>97420.1</v>
      </c>
      <c r="G8" s="34">
        <v>587369.80000000005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29" t="s">
        <v>60</v>
      </c>
      <c r="B9" s="18" t="s">
        <v>41</v>
      </c>
      <c r="C9" s="19" t="s">
        <v>0</v>
      </c>
      <c r="D9" s="34">
        <v>224877.1</v>
      </c>
      <c r="E9" s="34">
        <v>223983.9</v>
      </c>
      <c r="F9" s="34">
        <v>238584.9</v>
      </c>
      <c r="G9" s="34">
        <v>194018.7</v>
      </c>
      <c r="H9" s="30"/>
    </row>
    <row r="10" spans="1:8" ht="27.75" customHeight="1" x14ac:dyDescent="0.25">
      <c r="A10" s="29" t="s">
        <v>61</v>
      </c>
      <c r="B10" s="18" t="s">
        <v>42</v>
      </c>
      <c r="C10" s="19" t="s">
        <v>0</v>
      </c>
      <c r="D10" s="34">
        <v>728510.9</v>
      </c>
      <c r="E10" s="34">
        <v>859475.6</v>
      </c>
      <c r="F10" s="34">
        <v>813580.3</v>
      </c>
      <c r="G10" s="34">
        <v>989234.7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29" t="s">
        <v>62</v>
      </c>
      <c r="B11" s="18" t="s">
        <v>111</v>
      </c>
      <c r="C11" s="19" t="s">
        <v>0</v>
      </c>
      <c r="D11" s="34">
        <v>251294.3</v>
      </c>
      <c r="E11" s="34">
        <v>1661313.5</v>
      </c>
      <c r="F11" s="34">
        <v>221561.8</v>
      </c>
      <c r="G11" s="34">
        <v>1844656.7</v>
      </c>
      <c r="H11" s="30"/>
    </row>
    <row r="12" spans="1:8" ht="30" x14ac:dyDescent="0.25">
      <c r="A12" s="29" t="s">
        <v>63</v>
      </c>
      <c r="B12" s="18" t="s">
        <v>110</v>
      </c>
      <c r="C12" s="19" t="s">
        <v>0</v>
      </c>
      <c r="D12" s="34">
        <v>337887.6</v>
      </c>
      <c r="E12" s="34">
        <v>33086.9</v>
      </c>
      <c r="F12" s="34">
        <v>365335.2</v>
      </c>
      <c r="G12" s="34">
        <v>29172.1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1" t="s">
        <v>64</v>
      </c>
      <c r="B13" s="42" t="s">
        <v>114</v>
      </c>
      <c r="C13" s="43" t="s">
        <v>0</v>
      </c>
      <c r="D13" s="44"/>
      <c r="E13" s="44"/>
      <c r="F13" s="44"/>
      <c r="G13" s="44"/>
      <c r="H13" s="54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1" t="s">
        <v>145</v>
      </c>
      <c r="B14" s="42" t="s">
        <v>150</v>
      </c>
      <c r="C14" s="43" t="s">
        <v>0</v>
      </c>
      <c r="D14" s="44">
        <v>30176.3</v>
      </c>
      <c r="E14" s="84" t="s">
        <v>32</v>
      </c>
      <c r="F14" s="44">
        <v>33024.400000000001</v>
      </c>
      <c r="G14" s="84" t="s">
        <v>32</v>
      </c>
      <c r="H14" s="54"/>
    </row>
    <row r="15" spans="1:8" x14ac:dyDescent="0.25">
      <c r="A15" s="41" t="s">
        <v>146</v>
      </c>
      <c r="B15" s="42" t="s">
        <v>147</v>
      </c>
      <c r="C15" s="43" t="s">
        <v>0</v>
      </c>
      <c r="D15" s="44"/>
      <c r="E15" s="44"/>
      <c r="F15" s="44"/>
      <c r="G15" s="44"/>
      <c r="H15" s="54"/>
    </row>
    <row r="16" spans="1:8" ht="30" x14ac:dyDescent="0.25">
      <c r="A16" s="41" t="s">
        <v>148</v>
      </c>
      <c r="B16" s="42" t="s">
        <v>151</v>
      </c>
      <c r="C16" s="43" t="s">
        <v>153</v>
      </c>
      <c r="D16" s="44">
        <v>570</v>
      </c>
      <c r="E16" s="44">
        <v>75</v>
      </c>
      <c r="F16" s="44">
        <v>540</v>
      </c>
      <c r="G16" s="44">
        <v>75</v>
      </c>
      <c r="H16" s="54"/>
    </row>
    <row r="17" spans="1:8" ht="30" x14ac:dyDescent="0.25">
      <c r="A17" s="41" t="s">
        <v>149</v>
      </c>
      <c r="B17" s="42" t="s">
        <v>152</v>
      </c>
      <c r="C17" s="43" t="s">
        <v>153</v>
      </c>
      <c r="D17" s="44">
        <v>641.5</v>
      </c>
      <c r="E17" s="44"/>
      <c r="F17" s="44">
        <v>636.5</v>
      </c>
      <c r="G17" s="44"/>
      <c r="H17" s="54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budget06</cp:lastModifiedBy>
  <cp:lastPrinted>2023-05-30T09:37:20Z</cp:lastPrinted>
  <dcterms:created xsi:type="dcterms:W3CDTF">2016-06-17T07:08:43Z</dcterms:created>
  <dcterms:modified xsi:type="dcterms:W3CDTF">2023-05-31T13:26:28Z</dcterms:modified>
</cp:coreProperties>
</file>