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Бюджетный\ЗАПРОСЫ, ОТЧЕТЫ 2023\Союз городов Центра и Северо-Запада России\"/>
    </mc:Choice>
  </mc:AlternateContent>
  <bookViews>
    <workbookView xWindow="120" yWindow="390" windowWidth="24915" windowHeight="12030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</definedNames>
  <calcPr calcId="152511"/>
</workbook>
</file>

<file path=xl/calcChain.xml><?xml version="1.0" encoding="utf-8"?>
<calcChain xmlns="http://schemas.openxmlformats.org/spreadsheetml/2006/main">
  <c r="H13" i="2" l="1"/>
  <c r="H12" i="2"/>
  <c r="H10" i="2"/>
  <c r="H8" i="2"/>
  <c r="H6" i="2"/>
  <c r="H5" i="2"/>
  <c r="E38" i="5" l="1"/>
  <c r="D38" i="5"/>
  <c r="E35" i="5"/>
  <c r="D35" i="5"/>
  <c r="E21" i="5"/>
  <c r="E6" i="5" s="1"/>
  <c r="D21" i="5"/>
  <c r="D6" i="5" s="1"/>
  <c r="F29" i="1" l="1"/>
  <c r="F26" i="1"/>
  <c r="F28" i="1"/>
  <c r="F27" i="1"/>
  <c r="F25" i="1"/>
  <c r="F23" i="1"/>
  <c r="F20" i="1"/>
  <c r="E18" i="1"/>
  <c r="D18" i="1"/>
  <c r="F13" i="1"/>
  <c r="F9" i="1"/>
  <c r="F8" i="1"/>
  <c r="E13" i="1" l="1"/>
  <c r="D13" i="1"/>
  <c r="F14" i="1" s="1"/>
  <c r="E9" i="1"/>
  <c r="D9" i="1"/>
  <c r="F10" i="1" l="1"/>
  <c r="E17" i="1"/>
  <c r="D17" i="1"/>
</calcChain>
</file>

<file path=xl/sharedStrings.xml><?xml version="1.0" encoding="utf-8"?>
<sst xmlns="http://schemas.openxmlformats.org/spreadsheetml/2006/main" count="259" uniqueCount="169">
  <si>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</si>
  <si>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</si>
  <si>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</si>
  <si>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</si>
  <si>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</si>
  <si>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</si>
  <si>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</si>
  <si>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</si>
  <si>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</si>
  <si>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</si>
  <si>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</si>
  <si>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</si>
  <si>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</si>
  <si>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</si>
  <si>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</si>
  <si>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</si>
  <si>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</si>
  <si>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</si>
  <si>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</si>
  <si>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</si>
  <si>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</si>
  <si>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</si>
  <si>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</si>
  <si>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</si>
  <si>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</si>
  <si>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</si>
  <si>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</si>
  <si>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</si>
  <si>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</si>
  <si>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</si>
  <si>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</si>
  <si>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</si>
  <si>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</si>
  <si>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</si>
  <si>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</si>
  <si>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</si>
  <si>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</si>
  <si>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</si>
  <si>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</si>
  <si>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</si>
  <si>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</si>
  <si>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</si>
  <si>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</si>
  <si>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</si>
  <si>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</si>
  <si>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</si>
  <si>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</si>
  <si>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</si>
  <si>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</si>
  <si>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</si>
  <si>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</si>
  <si>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</si>
  <si>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</si>
  <si>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</si>
  <si>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</si>
  <si>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</si>
  <si>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</si>
  <si>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</si>
  <si>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</si>
  <si>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</si>
  <si>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</si>
  <si>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</si>
  <si>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</si>
  <si>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</si>
  <si>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</si>
  <si>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</si>
  <si>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</si>
  <si>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</si>
  <si>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</si>
  <si>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</si>
  <si>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</si>
  <si>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</si>
  <si>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</si>
  <si>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</si>
  <si>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</si>
  <si>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</si>
  <si>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</si>
  <si>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</si>
  <si>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</si>
  <si>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</si>
  <si>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</si>
  <si>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</si>
  <si>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</si>
  <si>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</si>
  <si>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</si>
  <si>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</si>
  <si>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</si>
  <si>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</si>
  <si>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</si>
  <si>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</si>
  <si>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</si>
  <si>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</si>
  <si>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</si>
  <si>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</si>
  <si>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</si>
  <si>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</si>
  <si>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</si>
  <si>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</si>
  <si>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</si>
  <si>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</si>
  <si>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</si>
  <si>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</si>
  <si>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</si>
  <si>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</si>
  <si>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из них по видам налогов (с указанием норматива отчисления)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</si>
  <si>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</si>
  <si>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</si>
  <si>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</si>
  <si>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</si>
  <si>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</si>
  <si>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</si>
  <si>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</si>
  <si>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</si>
  <si>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</si>
  <si>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Заполняется в случае, если в пункте 1.19 указывается "повлияло отрицательно"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</si>
  <si>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</si>
  <si>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</si>
  <si>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</si>
  <si>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</si>
  <si>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</si>
  <si>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</si>
  <si>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</si>
  <si>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</si>
  <si>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</si>
  <si>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</si>
  <si>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</si>
  <si>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</si>
  <si>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</si>
  <si>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</si>
  <si>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</si>
  <si>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</si>
  <si>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</si>
  <si>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</si>
  <si>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</si>
  <si>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</si>
  <si>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</si>
  <si>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</si>
  <si>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</si>
  <si>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</si>
  <si>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</si>
  <si>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</si>
  <si>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</si>
  <si>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</si>
  <si>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</si>
  <si>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</si>
  <si>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</si>
  <si>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</si>
  <si>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</si>
  <si>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</si>
  <si>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</si>
  <si>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</si>
  <si>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</si>
  <si>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</si>
  <si>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</si>
  <si>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</si>
  <si>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</si>
  <si>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нет</t>
  </si>
  <si>
    <t>повлияло</t>
  </si>
  <si>
    <t>сокращались расходы</t>
  </si>
  <si>
    <t>Исполнители:</t>
  </si>
  <si>
    <t xml:space="preserve">Платонова Екатерина Викторовна </t>
  </si>
  <si>
    <t>Часть 1 и 2</t>
  </si>
  <si>
    <t>(8112) 29-04-11</t>
  </si>
  <si>
    <t>ev.platonova@pskovadmin.ru</t>
  </si>
  <si>
    <t>Перова Полина Юрьевна</t>
  </si>
  <si>
    <t>Часть 3</t>
  </si>
  <si>
    <t>(8112) 29-04-08</t>
  </si>
  <si>
    <t>py.perova@pskovadmin.ru</t>
  </si>
  <si>
    <t>город Псков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</si>
</sst>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color rgb="FF000000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164" fontId="6" fillId="0" borderId="19" xfId="0" applyNumberFormat="1" applyFont="1" applyFill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1" fillId="2" borderId="20" xfId="0" applyNumberFormat="1" applyFont="1" applyFill="1" applyBorder="1" applyAlignment="1">
      <alignment wrapText="1"/>
    </xf>
    <xf numFmtId="0" fontId="8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Fill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4" xfId="0" applyNumberFormat="1" applyFont="1" applyFill="1" applyBorder="1"/>
    <xf numFmtId="0" fontId="5" fillId="2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3" fillId="0" borderId="0" xfId="0" applyFont="1" applyBorder="1" applyAlignment="1"/>
    <xf numFmtId="0" fontId="13" fillId="0" borderId="1" xfId="1" applyFont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14" fillId="3" borderId="19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vertical="center" wrapText="1"/>
    </xf>
    <xf numFmtId="0" fontId="15" fillId="0" borderId="15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6" fillId="0" borderId="0" xfId="1" applyFont="1"/>
    <xf numFmtId="49" fontId="13" fillId="0" borderId="1" xfId="1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6" fontId="13" fillId="2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66" fontId="15" fillId="0" borderId="1" xfId="1" applyNumberFormat="1" applyFont="1" applyFill="1" applyBorder="1" applyAlignment="1">
      <alignment horizontal="center" vertical="center"/>
    </xf>
    <xf numFmtId="49" fontId="7" fillId="4" borderId="1" xfId="1" applyNumberFormat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center" vertical="center"/>
    </xf>
    <xf numFmtId="166" fontId="15" fillId="4" borderId="1" xfId="1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" fontId="6" fillId="0" borderId="19" xfId="0" applyNumberFormat="1" applyFont="1" applyFill="1" applyBorder="1" applyProtection="1">
      <protection locked="0"/>
    </xf>
    <xf numFmtId="0" fontId="17" fillId="0" borderId="0" xfId="0" applyFont="1"/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topLeftCell="A13" workbookViewId="0">
      <selection activeCell="F17" sqref="F17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11.5703125" style="1" customWidth="1"/>
    <col min="5" max="5" width="14.140625" style="1" customWidth="1"/>
    <col min="6" max="6" width="45.85546875" style="1" customWidth="1"/>
    <col min="7" max="7" width="18.42578125" style="1" customWidth="1"/>
    <col min="8" max="16384" width="9.140625" style="1"/>
  </cols>
  <sheetData>
    <row r="1" spans="1:6" ht="54" customHeight="1" x14ac:dyDescent="0.3">
      <c r="B1" s="111" t="s">
        <v>105</v>
      </c>
      <c r="C1" s="111"/>
      <c r="D1" s="111"/>
      <c r="E1" s="111"/>
      <c r="F1" s="111"/>
    </row>
    <row r="2" spans="1:6" ht="19.5" customHeight="1" x14ac:dyDescent="0.35">
      <c r="B2" s="110" t="s">
        <v>168</v>
      </c>
      <c r="C2" s="110"/>
      <c r="D2" s="110"/>
      <c r="E2" s="110"/>
    </row>
    <row r="3" spans="1:6" ht="14.25" customHeight="1" x14ac:dyDescent="0.25">
      <c r="B3" s="109" t="s">
        <v>23</v>
      </c>
      <c r="C3" s="109"/>
      <c r="D3" s="109"/>
      <c r="E3" s="109"/>
    </row>
    <row r="4" spans="1:6" ht="18.75" customHeight="1" x14ac:dyDescent="0.3">
      <c r="B4" s="116" t="s">
        <v>22</v>
      </c>
      <c r="C4" s="116"/>
      <c r="D4" s="116"/>
      <c r="E4" s="116"/>
    </row>
    <row r="6" spans="1:6" ht="15" customHeight="1" x14ac:dyDescent="0.25">
      <c r="A6" s="114" t="s">
        <v>24</v>
      </c>
      <c r="B6" s="114" t="s">
        <v>1</v>
      </c>
      <c r="C6" s="114" t="s">
        <v>2</v>
      </c>
      <c r="D6" s="117" t="s">
        <v>10</v>
      </c>
      <c r="E6" s="117"/>
      <c r="F6" s="114" t="s">
        <v>25</v>
      </c>
    </row>
    <row r="7" spans="1:6" ht="27.75" customHeight="1" thickBot="1" x14ac:dyDescent="0.3">
      <c r="A7" s="115"/>
      <c r="B7" s="115"/>
      <c r="C7" s="115"/>
      <c r="D7" s="8" t="s">
        <v>106</v>
      </c>
      <c r="E7" s="8" t="s">
        <v>107</v>
      </c>
      <c r="F7" s="115"/>
    </row>
    <row r="8" spans="1:6" ht="37.5" customHeight="1" thickBot="1" x14ac:dyDescent="0.3">
      <c r="A8" s="20" t="s">
        <v>31</v>
      </c>
      <c r="B8" s="9" t="s">
        <v>4</v>
      </c>
      <c r="C8" s="10" t="s">
        <v>3</v>
      </c>
      <c r="D8" s="35">
        <v>209.4</v>
      </c>
      <c r="E8" s="35">
        <v>209.1</v>
      </c>
      <c r="F8" s="14" t="str">
        <f>IF(OR(D8&gt;800,E8&gt;800),"ОШИБКА: единицы измерения - тыс.чел"," ")</f>
        <v xml:space="preserve"> </v>
      </c>
    </row>
    <row r="9" spans="1:6" ht="60" customHeight="1" x14ac:dyDescent="0.25">
      <c r="A9" s="20" t="s">
        <v>33</v>
      </c>
      <c r="B9" s="9" t="s">
        <v>11</v>
      </c>
      <c r="C9" s="10" t="s">
        <v>0</v>
      </c>
      <c r="D9" s="13">
        <f>D11+D12</f>
        <v>6907075.7999999998</v>
      </c>
      <c r="E9" s="13">
        <f t="shared" ref="E9" si="0">E11+E12</f>
        <v>9306501.8000000007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2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2" t="s">
        <v>35</v>
      </c>
      <c r="B11" s="2" t="s">
        <v>16</v>
      </c>
      <c r="C11" s="5" t="s">
        <v>0</v>
      </c>
      <c r="D11" s="36">
        <v>1960628.5</v>
      </c>
      <c r="E11" s="36">
        <v>2209155.2999999998</v>
      </c>
      <c r="F11" s="16"/>
    </row>
    <row r="12" spans="1:6" ht="15.75" customHeight="1" thickBot="1" x14ac:dyDescent="0.3">
      <c r="A12" s="21" t="s">
        <v>37</v>
      </c>
      <c r="B12" s="11" t="s">
        <v>17</v>
      </c>
      <c r="C12" s="12" t="s">
        <v>0</v>
      </c>
      <c r="D12" s="37">
        <v>4946447.3</v>
      </c>
      <c r="E12" s="37">
        <v>7097346.5</v>
      </c>
      <c r="F12" s="17"/>
    </row>
    <row r="13" spans="1:6" ht="34.5" customHeight="1" x14ac:dyDescent="0.25">
      <c r="A13" s="20" t="s">
        <v>38</v>
      </c>
      <c r="B13" s="9" t="s">
        <v>5</v>
      </c>
      <c r="C13" s="10" t="s">
        <v>0</v>
      </c>
      <c r="D13" s="13">
        <f>D15+D16</f>
        <v>6836767.1000000006</v>
      </c>
      <c r="E13" s="13">
        <f t="shared" ref="E13" si="1">E15+E16</f>
        <v>9316972.6999999993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2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2" t="s">
        <v>39</v>
      </c>
      <c r="B15" s="2" t="s">
        <v>18</v>
      </c>
      <c r="C15" s="5" t="s">
        <v>0</v>
      </c>
      <c r="D15" s="36">
        <v>4644574.9000000004</v>
      </c>
      <c r="E15" s="36">
        <v>6899533.4000000004</v>
      </c>
      <c r="F15" s="16"/>
    </row>
    <row r="16" spans="1:6" ht="15.75" thickBot="1" x14ac:dyDescent="0.3">
      <c r="A16" s="21" t="s">
        <v>40</v>
      </c>
      <c r="B16" s="11" t="s">
        <v>19</v>
      </c>
      <c r="C16" s="12" t="s">
        <v>0</v>
      </c>
      <c r="D16" s="37">
        <v>2192192.2000000002</v>
      </c>
      <c r="E16" s="37">
        <v>2417439.2999999998</v>
      </c>
      <c r="F16" s="17"/>
    </row>
    <row r="17" spans="1:8" ht="39" customHeight="1" x14ac:dyDescent="0.25">
      <c r="A17" s="23" t="s">
        <v>43</v>
      </c>
      <c r="B17" s="9" t="s">
        <v>6</v>
      </c>
      <c r="C17" s="10" t="s">
        <v>0</v>
      </c>
      <c r="D17" s="13">
        <f>D9-D13</f>
        <v>70308.699999999255</v>
      </c>
      <c r="E17" s="13">
        <f t="shared" ref="E17" si="2">E9-E13</f>
        <v>-10470.89999999851</v>
      </c>
      <c r="F17" s="14"/>
    </row>
    <row r="18" spans="1:8" ht="51" customHeight="1" x14ac:dyDescent="0.25">
      <c r="A18" s="24" t="s">
        <v>44</v>
      </c>
      <c r="B18" s="2" t="s">
        <v>7</v>
      </c>
      <c r="C18" s="5" t="s">
        <v>0</v>
      </c>
      <c r="D18" s="6">
        <f>D20+D21+D22+D23+D24</f>
        <v>1129764.5</v>
      </c>
      <c r="E18" s="6">
        <f>E20+E21+E22+E23+E24</f>
        <v>10470.9</v>
      </c>
      <c r="F18" s="15"/>
      <c r="H18" s="7"/>
    </row>
    <row r="19" spans="1:8" ht="15.75" thickBot="1" x14ac:dyDescent="0.3">
      <c r="A19" s="40"/>
      <c r="B19" s="64" t="s">
        <v>21</v>
      </c>
      <c r="C19" s="41"/>
      <c r="D19" s="67"/>
      <c r="E19" s="67"/>
      <c r="F19" s="26"/>
    </row>
    <row r="20" spans="1:8" ht="38.25" customHeight="1" x14ac:dyDescent="0.25">
      <c r="A20" s="23" t="s">
        <v>45</v>
      </c>
      <c r="B20" s="9" t="s">
        <v>8</v>
      </c>
      <c r="C20" s="10" t="s">
        <v>0</v>
      </c>
      <c r="D20" s="63">
        <v>600000</v>
      </c>
      <c r="E20" s="63"/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4" t="s">
        <v>46</v>
      </c>
      <c r="B21" s="2" t="s">
        <v>108</v>
      </c>
      <c r="C21" s="62" t="s">
        <v>0</v>
      </c>
      <c r="D21" s="66">
        <v>600000</v>
      </c>
      <c r="E21" s="66"/>
      <c r="F21" s="15"/>
    </row>
    <row r="22" spans="1:8" ht="58.5" customHeight="1" x14ac:dyDescent="0.25">
      <c r="A22" s="24" t="s">
        <v>47</v>
      </c>
      <c r="B22" s="2" t="s">
        <v>14</v>
      </c>
      <c r="C22" s="62" t="s">
        <v>0</v>
      </c>
      <c r="D22" s="36"/>
      <c r="E22" s="36"/>
      <c r="F22" s="15"/>
    </row>
    <row r="23" spans="1:8" x14ac:dyDescent="0.25">
      <c r="A23" s="24" t="s">
        <v>48</v>
      </c>
      <c r="B23" s="2" t="s">
        <v>13</v>
      </c>
      <c r="C23" s="62" t="s">
        <v>0</v>
      </c>
      <c r="D23" s="36"/>
      <c r="E23" s="36"/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25" t="s">
        <v>49</v>
      </c>
      <c r="B24" s="27" t="s">
        <v>9</v>
      </c>
      <c r="C24" s="12" t="s">
        <v>0</v>
      </c>
      <c r="D24" s="37">
        <v>-70235.5</v>
      </c>
      <c r="E24" s="37">
        <v>10470.9</v>
      </c>
      <c r="F24" s="68"/>
    </row>
    <row r="25" spans="1:8" ht="55.5" customHeight="1" x14ac:dyDescent="0.25">
      <c r="A25" s="43" t="s">
        <v>50</v>
      </c>
      <c r="B25" s="44" t="s">
        <v>12</v>
      </c>
      <c r="C25" s="45" t="s">
        <v>0</v>
      </c>
      <c r="D25" s="65">
        <v>600000</v>
      </c>
      <c r="E25" s="65">
        <v>600000</v>
      </c>
      <c r="F25" s="60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4"/>
      <c r="B26" s="3" t="s">
        <v>21</v>
      </c>
      <c r="C26" s="39"/>
      <c r="D26" s="36"/>
      <c r="E26" s="36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24" t="s">
        <v>51</v>
      </c>
      <c r="B27" s="3" t="s">
        <v>26</v>
      </c>
      <c r="C27" s="4" t="s">
        <v>0</v>
      </c>
      <c r="D27" s="36">
        <v>600000</v>
      </c>
      <c r="E27" s="36">
        <v>600000</v>
      </c>
      <c r="F27" s="15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24" t="s">
        <v>52</v>
      </c>
      <c r="B28" s="3" t="s">
        <v>27</v>
      </c>
      <c r="C28" s="4" t="s">
        <v>0</v>
      </c>
      <c r="D28" s="36"/>
      <c r="E28" s="36"/>
      <c r="F28" s="15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thickBot="1" x14ac:dyDescent="0.3">
      <c r="A29" s="40" t="s">
        <v>53</v>
      </c>
      <c r="B29" s="64" t="s">
        <v>65</v>
      </c>
      <c r="C29" s="69" t="s">
        <v>0</v>
      </c>
      <c r="D29" s="42"/>
      <c r="E29" s="42"/>
      <c r="F29" s="26" t="str">
        <f>IF(((D29-TRUNC(D29,1))+(E29-TRUNC(E29,1)))&gt;0,"ОШИБКА: в строке 1.18 точность должна быть - один знак после запятой","")</f>
        <v/>
      </c>
    </row>
    <row r="30" spans="1:8" ht="75" x14ac:dyDescent="0.25">
      <c r="A30" s="23" t="s">
        <v>54</v>
      </c>
      <c r="B30" s="9" t="s">
        <v>145</v>
      </c>
      <c r="C30" s="70" t="s">
        <v>113</v>
      </c>
      <c r="D30" s="112" t="s">
        <v>157</v>
      </c>
      <c r="E30" s="112"/>
      <c r="F30" s="14"/>
    </row>
    <row r="31" spans="1:8" ht="45.75" thickBot="1" x14ac:dyDescent="0.3">
      <c r="A31" s="25" t="s">
        <v>55</v>
      </c>
      <c r="B31" s="11" t="s">
        <v>146</v>
      </c>
      <c r="C31" s="71"/>
      <c r="D31" s="113" t="s">
        <v>158</v>
      </c>
      <c r="E31" s="113"/>
      <c r="F31" s="59" t="s">
        <v>114</v>
      </c>
    </row>
  </sheetData>
  <mergeCells count="11">
    <mergeCell ref="A6:A7"/>
    <mergeCell ref="B4:E4"/>
    <mergeCell ref="B6:B7"/>
    <mergeCell ref="C6:C7"/>
    <mergeCell ref="D6:E6"/>
    <mergeCell ref="B3:E3"/>
    <mergeCell ref="B2:E2"/>
    <mergeCell ref="B1:F1"/>
    <mergeCell ref="D30:E30"/>
    <mergeCell ref="D31:E31"/>
    <mergeCell ref="F6:F7"/>
  </mergeCells>
  <pageMargins left="0.39370078740157483" right="0.39370078740157483" top="0.42" bottom="0.35" header="0.31496062992125984" footer="0.31496062992125984"/>
  <pageSetup paperSize="9" scale="7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I28" sqref="I28"/>
    </sheetView>
  </sheetViews>
  <sheetFormatPr defaultRowHeight="18.75" x14ac:dyDescent="0.3"/>
  <cols>
    <col min="1" max="1" width="9" style="58" customWidth="1"/>
    <col min="2" max="2" width="79.42578125" style="50" customWidth="1"/>
    <col min="3" max="3" width="11.5703125" style="53" customWidth="1"/>
    <col min="4" max="4" width="9.5703125" style="50" customWidth="1"/>
    <col min="5" max="5" width="9.7109375" style="50" customWidth="1"/>
    <col min="6" max="16384" width="9.140625" style="50"/>
  </cols>
  <sheetData>
    <row r="1" spans="1:6" ht="17.25" customHeight="1" x14ac:dyDescent="0.3">
      <c r="A1" s="118" t="s">
        <v>116</v>
      </c>
      <c r="B1" s="118"/>
      <c r="C1" s="118"/>
      <c r="D1" s="118"/>
      <c r="E1" s="72"/>
      <c r="F1" s="72"/>
    </row>
    <row r="2" spans="1:6" ht="7.5" hidden="1" customHeight="1" x14ac:dyDescent="0.3">
      <c r="A2" s="119"/>
      <c r="B2" s="119"/>
      <c r="C2" s="119"/>
      <c r="D2" s="119"/>
      <c r="E2" s="119"/>
    </row>
    <row r="3" spans="1:6" ht="27" customHeight="1" x14ac:dyDescent="0.3">
      <c r="A3" s="120" t="s">
        <v>24</v>
      </c>
      <c r="B3" s="121" t="s">
        <v>1</v>
      </c>
      <c r="C3" s="122" t="s">
        <v>117</v>
      </c>
      <c r="D3" s="123" t="s">
        <v>66</v>
      </c>
      <c r="E3" s="124"/>
    </row>
    <row r="4" spans="1:6" s="61" customFormat="1" ht="21.75" customHeight="1" x14ac:dyDescent="0.3">
      <c r="A4" s="120"/>
      <c r="B4" s="121"/>
      <c r="C4" s="122"/>
      <c r="D4" s="73" t="s">
        <v>118</v>
      </c>
      <c r="E4" s="73" t="s">
        <v>107</v>
      </c>
    </row>
    <row r="5" spans="1:6" s="61" customFormat="1" ht="21.75" customHeight="1" x14ac:dyDescent="0.3">
      <c r="A5" s="74" t="s">
        <v>67</v>
      </c>
      <c r="B5" s="75" t="s">
        <v>68</v>
      </c>
      <c r="C5" s="76"/>
      <c r="D5" s="77"/>
      <c r="E5" s="77"/>
    </row>
    <row r="6" spans="1:6" x14ac:dyDescent="0.3">
      <c r="A6" s="78" t="s">
        <v>69</v>
      </c>
      <c r="B6" s="79" t="s">
        <v>119</v>
      </c>
      <c r="C6" s="80" t="s">
        <v>0</v>
      </c>
      <c r="D6" s="95">
        <f>D7+D16+D21</f>
        <v>6907075.8000000007</v>
      </c>
      <c r="E6" s="81">
        <f>E7+E16+E21</f>
        <v>9306501.8000000007</v>
      </c>
    </row>
    <row r="7" spans="1:6" x14ac:dyDescent="0.3">
      <c r="A7" s="78" t="s">
        <v>70</v>
      </c>
      <c r="B7" s="79" t="s">
        <v>71</v>
      </c>
      <c r="C7" s="80" t="s">
        <v>0</v>
      </c>
      <c r="D7" s="96">
        <v>1802002.1</v>
      </c>
      <c r="E7" s="82">
        <v>2054182.5</v>
      </c>
    </row>
    <row r="8" spans="1:6" ht="13.5" customHeight="1" x14ac:dyDescent="0.3">
      <c r="A8" s="78"/>
      <c r="B8" s="83" t="s">
        <v>21</v>
      </c>
      <c r="C8" s="80"/>
      <c r="D8" s="96"/>
      <c r="E8" s="82"/>
    </row>
    <row r="9" spans="1:6" ht="21.75" customHeight="1" x14ac:dyDescent="0.3">
      <c r="A9" s="84" t="s">
        <v>72</v>
      </c>
      <c r="B9" s="83" t="s">
        <v>102</v>
      </c>
      <c r="C9" s="85" t="s">
        <v>0</v>
      </c>
      <c r="D9" s="96">
        <v>1331892</v>
      </c>
      <c r="E9" s="82">
        <v>1533022.5</v>
      </c>
    </row>
    <row r="10" spans="1:6" x14ac:dyDescent="0.3">
      <c r="A10" s="84" t="s">
        <v>73</v>
      </c>
      <c r="B10" s="83" t="s">
        <v>120</v>
      </c>
      <c r="C10" s="85" t="s">
        <v>0</v>
      </c>
      <c r="D10" s="97">
        <v>241308.5</v>
      </c>
      <c r="E10" s="86">
        <v>277580.59999999998</v>
      </c>
    </row>
    <row r="11" spans="1:6" ht="30" customHeight="1" x14ac:dyDescent="0.3">
      <c r="A11" s="84"/>
      <c r="B11" s="83" t="s">
        <v>121</v>
      </c>
      <c r="C11" s="85" t="s">
        <v>0</v>
      </c>
      <c r="D11" s="97">
        <v>39940.300000000003</v>
      </c>
      <c r="E11" s="86">
        <v>26725.599999999999</v>
      </c>
    </row>
    <row r="12" spans="1:6" x14ac:dyDescent="0.3">
      <c r="A12" s="84" t="s">
        <v>74</v>
      </c>
      <c r="B12" s="83" t="s">
        <v>75</v>
      </c>
      <c r="C12" s="85" t="s">
        <v>0</v>
      </c>
      <c r="D12" s="97">
        <v>65722.399999999994</v>
      </c>
      <c r="E12" s="86">
        <v>72459.899999999994</v>
      </c>
    </row>
    <row r="13" spans="1:6" x14ac:dyDescent="0.3">
      <c r="A13" s="84" t="s">
        <v>76</v>
      </c>
      <c r="B13" s="83" t="s">
        <v>77</v>
      </c>
      <c r="C13" s="85" t="s">
        <v>0</v>
      </c>
      <c r="D13" s="97">
        <v>114206</v>
      </c>
      <c r="E13" s="86">
        <v>114026.3</v>
      </c>
    </row>
    <row r="14" spans="1:6" ht="30.75" customHeight="1" x14ac:dyDescent="0.3">
      <c r="A14" s="78" t="s">
        <v>78</v>
      </c>
      <c r="B14" s="79" t="s">
        <v>122</v>
      </c>
      <c r="C14" s="80" t="s">
        <v>103</v>
      </c>
      <c r="D14" s="86" t="s">
        <v>156</v>
      </c>
      <c r="E14" s="86" t="s">
        <v>156</v>
      </c>
    </row>
    <row r="15" spans="1:6" x14ac:dyDescent="0.3">
      <c r="A15" s="78"/>
      <c r="B15" s="87" t="s">
        <v>104</v>
      </c>
      <c r="C15" s="85" t="s">
        <v>0</v>
      </c>
      <c r="D15" s="86" t="s">
        <v>156</v>
      </c>
      <c r="E15" s="86" t="s">
        <v>156</v>
      </c>
    </row>
    <row r="16" spans="1:6" x14ac:dyDescent="0.3">
      <c r="A16" s="78" t="s">
        <v>83</v>
      </c>
      <c r="B16" s="79" t="s">
        <v>79</v>
      </c>
      <c r="C16" s="80" t="s">
        <v>0</v>
      </c>
      <c r="D16" s="82">
        <v>158626.4</v>
      </c>
      <c r="E16" s="82">
        <v>154972.79999999999</v>
      </c>
    </row>
    <row r="17" spans="1:5" ht="12.75" customHeight="1" x14ac:dyDescent="0.3">
      <c r="A17" s="78"/>
      <c r="B17" s="88" t="s">
        <v>21</v>
      </c>
      <c r="C17" s="80"/>
      <c r="D17" s="82"/>
      <c r="E17" s="82"/>
    </row>
    <row r="18" spans="1:5" ht="37.5" customHeight="1" x14ac:dyDescent="0.3">
      <c r="A18" s="84" t="s">
        <v>123</v>
      </c>
      <c r="B18" s="87" t="s">
        <v>80</v>
      </c>
      <c r="C18" s="85" t="s">
        <v>0</v>
      </c>
      <c r="D18" s="97">
        <v>92163.4</v>
      </c>
      <c r="E18" s="86">
        <v>91792.4</v>
      </c>
    </row>
    <row r="19" spans="1:5" ht="45.75" customHeight="1" x14ac:dyDescent="0.3">
      <c r="A19" s="78"/>
      <c r="B19" s="87" t="s">
        <v>81</v>
      </c>
      <c r="C19" s="85" t="s">
        <v>0</v>
      </c>
      <c r="D19" s="86">
        <v>30791.200000000001</v>
      </c>
      <c r="E19" s="86">
        <v>30491.3</v>
      </c>
    </row>
    <row r="20" spans="1:5" ht="21" customHeight="1" x14ac:dyDescent="0.3">
      <c r="A20" s="84" t="s">
        <v>124</v>
      </c>
      <c r="B20" s="87" t="s">
        <v>82</v>
      </c>
      <c r="C20" s="85" t="s">
        <v>0</v>
      </c>
      <c r="D20" s="86">
        <v>20619.8</v>
      </c>
      <c r="E20" s="86">
        <v>24248.3</v>
      </c>
    </row>
    <row r="21" spans="1:5" ht="30" x14ac:dyDescent="0.3">
      <c r="A21" s="78" t="s">
        <v>84</v>
      </c>
      <c r="B21" s="89" t="s">
        <v>125</v>
      </c>
      <c r="C21" s="80" t="s">
        <v>0</v>
      </c>
      <c r="D21" s="95">
        <f>D23+D25+D26+D27</f>
        <v>4946447.3000000007</v>
      </c>
      <c r="E21" s="81">
        <f>E23+E25+E26+E27</f>
        <v>7097346.5000000009</v>
      </c>
    </row>
    <row r="22" spans="1:5" ht="14.25" customHeight="1" x14ac:dyDescent="0.3">
      <c r="A22" s="78"/>
      <c r="B22" s="90" t="s">
        <v>15</v>
      </c>
      <c r="C22" s="80"/>
      <c r="D22" s="82"/>
      <c r="E22" s="82"/>
    </row>
    <row r="23" spans="1:5" ht="15.75" customHeight="1" x14ac:dyDescent="0.3">
      <c r="A23" s="84" t="s">
        <v>126</v>
      </c>
      <c r="B23" s="83" t="s">
        <v>127</v>
      </c>
      <c r="C23" s="85" t="s">
        <v>0</v>
      </c>
      <c r="D23" s="96">
        <v>4936558.4000000004</v>
      </c>
      <c r="E23" s="82">
        <v>7100041.9000000004</v>
      </c>
    </row>
    <row r="24" spans="1:5" ht="15.75" customHeight="1" x14ac:dyDescent="0.3">
      <c r="A24" s="84"/>
      <c r="B24" s="88" t="s">
        <v>128</v>
      </c>
      <c r="C24" s="85" t="s">
        <v>0</v>
      </c>
      <c r="D24" s="96">
        <v>1702358.1</v>
      </c>
      <c r="E24" s="82">
        <v>1981021.2</v>
      </c>
    </row>
    <row r="25" spans="1:5" ht="18.75" customHeight="1" x14ac:dyDescent="0.3">
      <c r="A25" s="84" t="s">
        <v>129</v>
      </c>
      <c r="B25" s="83" t="s">
        <v>130</v>
      </c>
      <c r="C25" s="85" t="s">
        <v>0</v>
      </c>
      <c r="D25" s="86">
        <v>11146.9</v>
      </c>
      <c r="E25" s="86">
        <v>0.4</v>
      </c>
    </row>
    <row r="26" spans="1:5" ht="28.5" customHeight="1" x14ac:dyDescent="0.3">
      <c r="A26" s="84" t="s">
        <v>131</v>
      </c>
      <c r="B26" s="83" t="s">
        <v>132</v>
      </c>
      <c r="C26" s="85" t="s">
        <v>0</v>
      </c>
      <c r="D26" s="86">
        <v>0</v>
      </c>
      <c r="E26" s="86">
        <v>0</v>
      </c>
    </row>
    <row r="27" spans="1:5" ht="30.75" customHeight="1" x14ac:dyDescent="0.3">
      <c r="A27" s="84" t="s">
        <v>133</v>
      </c>
      <c r="B27" s="83" t="s">
        <v>134</v>
      </c>
      <c r="C27" s="85" t="s">
        <v>0</v>
      </c>
      <c r="D27" s="97">
        <v>-1258</v>
      </c>
      <c r="E27" s="86">
        <v>-2695.8</v>
      </c>
    </row>
    <row r="28" spans="1:5" ht="32.25" customHeight="1" x14ac:dyDescent="0.3">
      <c r="A28" s="78" t="s">
        <v>86</v>
      </c>
      <c r="B28" s="91" t="s">
        <v>135</v>
      </c>
      <c r="C28" s="80" t="s">
        <v>0</v>
      </c>
      <c r="D28" s="96">
        <v>33528</v>
      </c>
      <c r="E28" s="82">
        <v>37675.199999999997</v>
      </c>
    </row>
    <row r="29" spans="1:5" ht="21" customHeight="1" x14ac:dyDescent="0.3">
      <c r="A29" s="84"/>
      <c r="B29" s="83" t="s">
        <v>85</v>
      </c>
      <c r="C29" s="85" t="s">
        <v>0</v>
      </c>
      <c r="D29" s="86" t="s">
        <v>156</v>
      </c>
      <c r="E29" s="86" t="s">
        <v>156</v>
      </c>
    </row>
    <row r="30" spans="1:5" ht="33.75" customHeight="1" x14ac:dyDescent="0.3">
      <c r="A30" s="78" t="s">
        <v>87</v>
      </c>
      <c r="B30" s="91" t="s">
        <v>88</v>
      </c>
      <c r="C30" s="80" t="s">
        <v>0</v>
      </c>
      <c r="D30" s="82">
        <v>2324.8000000000002</v>
      </c>
      <c r="E30" s="82">
        <v>762.1</v>
      </c>
    </row>
    <row r="31" spans="1:5" s="92" customFormat="1" ht="45.75" x14ac:dyDescent="0.3">
      <c r="A31" s="78" t="s">
        <v>89</v>
      </c>
      <c r="B31" s="91" t="s">
        <v>136</v>
      </c>
      <c r="C31" s="80" t="s">
        <v>0</v>
      </c>
      <c r="D31" s="102">
        <v>197067.7</v>
      </c>
      <c r="E31" s="102">
        <v>179160.1</v>
      </c>
    </row>
    <row r="32" spans="1:5" x14ac:dyDescent="0.3">
      <c r="A32" s="84"/>
      <c r="B32" s="83" t="s">
        <v>90</v>
      </c>
      <c r="C32" s="85" t="s">
        <v>0</v>
      </c>
      <c r="D32" s="104">
        <v>4013.86</v>
      </c>
      <c r="E32" s="105">
        <v>11839.55</v>
      </c>
    </row>
    <row r="33" spans="1:5" ht="33.75" customHeight="1" x14ac:dyDescent="0.3">
      <c r="A33" s="78" t="s">
        <v>91</v>
      </c>
      <c r="B33" s="79" t="s">
        <v>93</v>
      </c>
      <c r="C33" s="80" t="s">
        <v>0</v>
      </c>
      <c r="D33" s="101">
        <v>7475.97</v>
      </c>
      <c r="E33" s="101">
        <v>6623.11</v>
      </c>
    </row>
    <row r="34" spans="1:5" ht="44.25" customHeight="1" x14ac:dyDescent="0.3">
      <c r="A34" s="78" t="s">
        <v>92</v>
      </c>
      <c r="B34" s="79" t="s">
        <v>137</v>
      </c>
      <c r="C34" s="80" t="s">
        <v>0</v>
      </c>
      <c r="D34" s="82">
        <v>21903.7</v>
      </c>
      <c r="E34" s="82">
        <v>22148.5</v>
      </c>
    </row>
    <row r="35" spans="1:5" ht="34.5" customHeight="1" x14ac:dyDescent="0.3">
      <c r="A35" s="78" t="s">
        <v>94</v>
      </c>
      <c r="B35" s="79" t="s">
        <v>138</v>
      </c>
      <c r="C35" s="80" t="s">
        <v>0</v>
      </c>
      <c r="D35" s="81">
        <f>D36+D37</f>
        <v>48892</v>
      </c>
      <c r="E35" s="81">
        <f>E36+E37</f>
        <v>44432</v>
      </c>
    </row>
    <row r="36" spans="1:5" s="51" customFormat="1" ht="18" customHeight="1" x14ac:dyDescent="0.3">
      <c r="A36" s="84" t="s">
        <v>139</v>
      </c>
      <c r="B36" s="83" t="s">
        <v>97</v>
      </c>
      <c r="C36" s="85" t="s">
        <v>0</v>
      </c>
      <c r="D36" s="97">
        <v>32214</v>
      </c>
      <c r="E36" s="97">
        <v>31098</v>
      </c>
    </row>
    <row r="37" spans="1:5" s="51" customFormat="1" x14ac:dyDescent="0.3">
      <c r="A37" s="84" t="s">
        <v>140</v>
      </c>
      <c r="B37" s="83" t="s">
        <v>98</v>
      </c>
      <c r="C37" s="85" t="s">
        <v>0</v>
      </c>
      <c r="D37" s="97">
        <v>16678</v>
      </c>
      <c r="E37" s="97">
        <v>13334</v>
      </c>
    </row>
    <row r="38" spans="1:5" s="51" customFormat="1" ht="45" x14ac:dyDescent="0.3">
      <c r="A38" s="93" t="s">
        <v>95</v>
      </c>
      <c r="B38" s="79" t="s">
        <v>141</v>
      </c>
      <c r="C38" s="80" t="s">
        <v>0</v>
      </c>
      <c r="D38" s="81">
        <f>D39+D40</f>
        <v>6864</v>
      </c>
      <c r="E38" s="81">
        <f>E39+E40</f>
        <v>428</v>
      </c>
    </row>
    <row r="39" spans="1:5" s="51" customFormat="1" x14ac:dyDescent="0.3">
      <c r="A39" s="84" t="s">
        <v>142</v>
      </c>
      <c r="B39" s="83" t="s">
        <v>97</v>
      </c>
      <c r="C39" s="85" t="s">
        <v>0</v>
      </c>
      <c r="D39" s="86">
        <v>0</v>
      </c>
      <c r="E39" s="86">
        <v>0</v>
      </c>
    </row>
    <row r="40" spans="1:5" s="51" customFormat="1" x14ac:dyDescent="0.3">
      <c r="A40" s="84" t="s">
        <v>143</v>
      </c>
      <c r="B40" s="83" t="s">
        <v>98</v>
      </c>
      <c r="C40" s="85" t="s">
        <v>0</v>
      </c>
      <c r="D40" s="86">
        <v>6864</v>
      </c>
      <c r="E40" s="86">
        <v>428</v>
      </c>
    </row>
    <row r="41" spans="1:5" ht="47.25" customHeight="1" x14ac:dyDescent="0.3">
      <c r="A41" s="98" t="s">
        <v>96</v>
      </c>
      <c r="B41" s="99" t="s">
        <v>144</v>
      </c>
      <c r="C41" s="100" t="s">
        <v>0</v>
      </c>
      <c r="D41" s="102">
        <v>952.8</v>
      </c>
      <c r="E41" s="103">
        <v>20930.599999999999</v>
      </c>
    </row>
    <row r="42" spans="1:5" x14ac:dyDescent="0.3">
      <c r="A42" s="78" t="s">
        <v>99</v>
      </c>
      <c r="B42" s="79" t="s">
        <v>100</v>
      </c>
      <c r="C42" s="80" t="s">
        <v>101</v>
      </c>
      <c r="D42" s="86">
        <v>95600</v>
      </c>
      <c r="E42" s="86">
        <v>95600</v>
      </c>
    </row>
    <row r="43" spans="1:5" x14ac:dyDescent="0.3">
      <c r="A43" s="52"/>
    </row>
    <row r="44" spans="1:5" x14ac:dyDescent="0.3">
      <c r="A44" s="52"/>
    </row>
    <row r="45" spans="1:5" x14ac:dyDescent="0.3">
      <c r="A45" s="52"/>
    </row>
    <row r="46" spans="1:5" x14ac:dyDescent="0.3">
      <c r="A46" s="54"/>
      <c r="B46" s="55"/>
      <c r="C46" s="56"/>
      <c r="D46" s="55"/>
    </row>
    <row r="47" spans="1:5" x14ac:dyDescent="0.3">
      <c r="A47" s="57"/>
      <c r="B47" s="55"/>
    </row>
  </sheetData>
  <mergeCells count="6">
    <mergeCell ref="A1:D1"/>
    <mergeCell ref="A2:E2"/>
    <mergeCell ref="A3:A4"/>
    <mergeCell ref="B3:B4"/>
    <mergeCell ref="C3:C4"/>
    <mergeCell ref="D3:E3"/>
  </mergeCells>
  <pageMargins left="0.44" right="0.15748031496062992" top="0.35433070866141736" bottom="0.15748031496062992" header="0.15748031496062992" footer="0.1574803149606299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G11" sqref="G11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28" customWidth="1"/>
    <col min="9" max="9" width="25.5703125" customWidth="1"/>
  </cols>
  <sheetData>
    <row r="1" spans="1:8" ht="18.75" x14ac:dyDescent="0.3">
      <c r="B1" s="127" t="s">
        <v>56</v>
      </c>
      <c r="C1" s="127"/>
      <c r="D1" s="127"/>
      <c r="E1" s="127"/>
      <c r="F1" s="127"/>
      <c r="G1" s="127"/>
      <c r="H1" s="127"/>
    </row>
    <row r="2" spans="1:8" ht="15" customHeight="1" x14ac:dyDescent="0.25">
      <c r="A2" s="115" t="s">
        <v>24</v>
      </c>
      <c r="B2" s="115" t="s">
        <v>1</v>
      </c>
      <c r="C2" s="115" t="s">
        <v>2</v>
      </c>
      <c r="D2" s="128" t="s">
        <v>10</v>
      </c>
      <c r="E2" s="129"/>
      <c r="F2" s="129"/>
      <c r="G2" s="130"/>
      <c r="H2" s="115" t="s">
        <v>25</v>
      </c>
    </row>
    <row r="3" spans="1:8" x14ac:dyDescent="0.25">
      <c r="A3" s="125"/>
      <c r="B3" s="125"/>
      <c r="C3" s="125"/>
      <c r="D3" s="128" t="s">
        <v>109</v>
      </c>
      <c r="E3" s="130"/>
      <c r="F3" s="128" t="s">
        <v>110</v>
      </c>
      <c r="G3" s="130"/>
      <c r="H3" s="125"/>
    </row>
    <row r="4" spans="1:8" ht="45.75" thickBot="1" x14ac:dyDescent="0.3">
      <c r="A4" s="126"/>
      <c r="B4" s="126"/>
      <c r="C4" s="126"/>
      <c r="D4" s="106" t="s">
        <v>28</v>
      </c>
      <c r="E4" s="106" t="s">
        <v>18</v>
      </c>
      <c r="F4" s="106" t="s">
        <v>28</v>
      </c>
      <c r="G4" s="106" t="s">
        <v>18</v>
      </c>
      <c r="H4" s="126"/>
    </row>
    <row r="5" spans="1:8" ht="48.75" customHeight="1" x14ac:dyDescent="0.25">
      <c r="A5" s="29"/>
      <c r="B5" s="30" t="s">
        <v>29</v>
      </c>
      <c r="C5" s="31"/>
      <c r="D5" s="32" t="s">
        <v>32</v>
      </c>
      <c r="E5" s="32" t="s">
        <v>32</v>
      </c>
      <c r="F5" s="32" t="s">
        <v>32</v>
      </c>
      <c r="G5" s="32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33" t="s">
        <v>57</v>
      </c>
      <c r="B6" s="18" t="s">
        <v>30</v>
      </c>
      <c r="C6" s="19" t="s">
        <v>0</v>
      </c>
      <c r="D6" s="38"/>
      <c r="E6" s="38"/>
      <c r="F6" s="38"/>
      <c r="G6" s="38"/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0" x14ac:dyDescent="0.25">
      <c r="A7" s="33" t="s">
        <v>58</v>
      </c>
      <c r="B7" s="18" t="s">
        <v>34</v>
      </c>
      <c r="C7" s="19" t="s">
        <v>0</v>
      </c>
      <c r="D7" s="38">
        <v>38583.699999999997</v>
      </c>
      <c r="E7" s="38">
        <v>1414754</v>
      </c>
      <c r="F7" s="38">
        <v>23652.3</v>
      </c>
      <c r="G7" s="38">
        <v>1921823.3</v>
      </c>
      <c r="H7" s="34"/>
    </row>
    <row r="8" spans="1:8" ht="28.5" customHeight="1" x14ac:dyDescent="0.25">
      <c r="A8" s="33" t="s">
        <v>59</v>
      </c>
      <c r="B8" s="18" t="s">
        <v>36</v>
      </c>
      <c r="C8" s="19" t="s">
        <v>0</v>
      </c>
      <c r="D8" s="38">
        <v>42371.1</v>
      </c>
      <c r="E8" s="38">
        <v>58174.1</v>
      </c>
      <c r="F8" s="38">
        <v>59744.4</v>
      </c>
      <c r="G8" s="38">
        <v>332691.7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33" t="s">
        <v>60</v>
      </c>
      <c r="B9" s="18" t="s">
        <v>41</v>
      </c>
      <c r="C9" s="19" t="s">
        <v>0</v>
      </c>
      <c r="D9" s="38">
        <v>271284.40000000002</v>
      </c>
      <c r="E9" s="38">
        <v>100005.5</v>
      </c>
      <c r="F9" s="38">
        <v>380241.1</v>
      </c>
      <c r="G9" s="38">
        <v>60240.1</v>
      </c>
      <c r="H9" s="34"/>
    </row>
    <row r="10" spans="1:8" ht="27.75" customHeight="1" x14ac:dyDescent="0.25">
      <c r="A10" s="33" t="s">
        <v>61</v>
      </c>
      <c r="B10" s="18" t="s">
        <v>42</v>
      </c>
      <c r="C10" s="19" t="s">
        <v>0</v>
      </c>
      <c r="D10" s="38">
        <v>385429.9</v>
      </c>
      <c r="E10" s="38">
        <v>877407</v>
      </c>
      <c r="F10" s="38">
        <v>446678.8</v>
      </c>
      <c r="G10" s="38">
        <v>868077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33" t="s">
        <v>62</v>
      </c>
      <c r="B11" s="18" t="s">
        <v>112</v>
      </c>
      <c r="C11" s="19" t="s">
        <v>0</v>
      </c>
      <c r="D11" s="38">
        <v>219601.3</v>
      </c>
      <c r="E11" s="38">
        <v>1577988.5</v>
      </c>
      <c r="F11" s="38">
        <v>268372.09999999998</v>
      </c>
      <c r="G11" s="38">
        <v>2052920.4</v>
      </c>
      <c r="H11" s="34"/>
    </row>
    <row r="12" spans="1:8" ht="30" x14ac:dyDescent="0.25">
      <c r="A12" s="33" t="s">
        <v>63</v>
      </c>
      <c r="B12" s="28" t="s">
        <v>111</v>
      </c>
      <c r="C12" s="19" t="s">
        <v>0</v>
      </c>
      <c r="D12" s="38">
        <v>210392.4</v>
      </c>
      <c r="E12" s="38">
        <v>51838.1</v>
      </c>
      <c r="F12" s="38">
        <v>215313.3</v>
      </c>
      <c r="G12" s="38">
        <v>43024.5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46" t="s">
        <v>64</v>
      </c>
      <c r="B13" s="47" t="s">
        <v>115</v>
      </c>
      <c r="C13" s="48" t="s">
        <v>0</v>
      </c>
      <c r="D13" s="49">
        <v>0</v>
      </c>
      <c r="E13" s="49">
        <v>0</v>
      </c>
      <c r="F13" s="49">
        <v>10.6</v>
      </c>
      <c r="G13" s="49">
        <v>499.1</v>
      </c>
      <c r="H13" s="60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46" t="s">
        <v>147</v>
      </c>
      <c r="B14" s="47" t="s">
        <v>152</v>
      </c>
      <c r="C14" s="48" t="s">
        <v>0</v>
      </c>
      <c r="D14" s="49">
        <v>8638.5</v>
      </c>
      <c r="E14" s="94" t="s">
        <v>32</v>
      </c>
      <c r="F14" s="49">
        <v>9360.6</v>
      </c>
      <c r="G14" s="94" t="s">
        <v>32</v>
      </c>
      <c r="H14" s="60"/>
    </row>
    <row r="15" spans="1:8" x14ac:dyDescent="0.25">
      <c r="A15" s="46" t="s">
        <v>148</v>
      </c>
      <c r="B15" s="47" t="s">
        <v>149</v>
      </c>
      <c r="C15" s="48" t="s">
        <v>0</v>
      </c>
      <c r="D15" s="49">
        <v>105539.8</v>
      </c>
      <c r="E15" s="49">
        <v>1218572.6000000001</v>
      </c>
      <c r="F15" s="49">
        <v>93840.1</v>
      </c>
      <c r="G15" s="49">
        <v>2943999.5</v>
      </c>
      <c r="H15" s="60"/>
    </row>
    <row r="16" spans="1:8" ht="30" x14ac:dyDescent="0.25">
      <c r="A16" s="46" t="s">
        <v>150</v>
      </c>
      <c r="B16" s="47" t="s">
        <v>153</v>
      </c>
      <c r="C16" s="48" t="s">
        <v>155</v>
      </c>
      <c r="D16" s="49">
        <v>436</v>
      </c>
      <c r="E16" s="94" t="s">
        <v>32</v>
      </c>
      <c r="F16" s="49">
        <v>434</v>
      </c>
      <c r="G16" s="94" t="s">
        <v>32</v>
      </c>
      <c r="H16" s="60"/>
    </row>
    <row r="17" spans="1:8" ht="30" x14ac:dyDescent="0.25">
      <c r="A17" s="46" t="s">
        <v>151</v>
      </c>
      <c r="B17" s="47" t="s">
        <v>154</v>
      </c>
      <c r="C17" s="48" t="s">
        <v>155</v>
      </c>
      <c r="D17" s="107">
        <v>374.05</v>
      </c>
      <c r="E17" s="94" t="s">
        <v>32</v>
      </c>
      <c r="F17" s="107">
        <v>392.05</v>
      </c>
      <c r="G17" s="94" t="s">
        <v>32</v>
      </c>
      <c r="H17" s="60"/>
    </row>
    <row r="21" spans="1:8" x14ac:dyDescent="0.25">
      <c r="B21" t="s">
        <v>159</v>
      </c>
    </row>
    <row r="23" spans="1:8" x14ac:dyDescent="0.25">
      <c r="B23" t="s">
        <v>160</v>
      </c>
      <c r="C23" t="s">
        <v>161</v>
      </c>
      <c r="D23" s="108" t="s">
        <v>162</v>
      </c>
    </row>
    <row r="24" spans="1:8" x14ac:dyDescent="0.25">
      <c r="D24" s="108" t="s">
        <v>163</v>
      </c>
    </row>
    <row r="25" spans="1:8" x14ac:dyDescent="0.25">
      <c r="B25" t="s">
        <v>164</v>
      </c>
      <c r="C25" t="s">
        <v>165</v>
      </c>
      <c r="D25" s="108" t="s">
        <v>166</v>
      </c>
    </row>
    <row r="26" spans="1:8" x14ac:dyDescent="0.25">
      <c r="D26" s="108" t="s">
        <v>167</v>
      </c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User</cp:lastModifiedBy>
  <cp:lastPrinted>2023-05-30T06:16:23Z</cp:lastPrinted>
  <dcterms:created xsi:type="dcterms:W3CDTF">2016-06-17T07:08:43Z</dcterms:created>
  <dcterms:modified xsi:type="dcterms:W3CDTF">2023-05-30T10:04:03Z</dcterms:modified>
</cp:coreProperties>
</file>