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2" windowWidth="15480" windowHeight="9348" activeTab="1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бюдж.'!$6:$6</definedName>
  </definedNames>
  <calcPr calcId="124519"/>
</workbook>
</file>

<file path=xl/calcChain.xml><?xml version="1.0" encoding="utf-8"?>
<calcChain xmlns="http://schemas.openxmlformats.org/spreadsheetml/2006/main">
  <c r="D36" i="1"/>
  <c r="D44"/>
  <c r="D45"/>
  <c r="E19" i="2"/>
  <c r="D19"/>
  <c r="C19"/>
  <c r="E28" i="1"/>
  <c r="E12" s="1"/>
  <c r="D28"/>
  <c r="D12" s="1"/>
  <c r="F13"/>
  <c r="F16"/>
  <c r="F17"/>
  <c r="F18"/>
  <c r="F19"/>
  <c r="F20"/>
  <c r="F21"/>
  <c r="F23"/>
  <c r="F25"/>
  <c r="F26"/>
  <c r="F27"/>
  <c r="F30"/>
  <c r="F31"/>
  <c r="F32"/>
  <c r="F15"/>
  <c r="F28" l="1"/>
  <c r="F12"/>
</calcChain>
</file>

<file path=xl/sharedStrings.xml><?xml version="1.0" encoding="utf-8"?>
<sst xmlns="http://schemas.openxmlformats.org/spreadsheetml/2006/main" count="149" uniqueCount="99">
  <si>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</si>
  <si>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</si>
  <si>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</si>
  <si>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</si>
  <si>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</si>
  <si>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</si>
  <si>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</si>
  <si>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 xml:space="preserve">Фактическое значение </t>
  </si>
  <si>
    <t>№ п/п</t>
  </si>
  <si>
    <t>АНКЕТА</t>
  </si>
  <si>
    <t>Наименование показателя</t>
  </si>
  <si>
    <t>единица измерения</t>
  </si>
  <si>
    <t>Исполнено по бюджету за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</si>
  <si>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</si>
  <si>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</si>
  <si>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</si>
  <si>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</si>
  <si>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</si>
  <si>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</si>
  <si>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</si>
  <si>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Дефицит (-), профицит (+)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</si>
  <si>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</si>
  <si>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</si>
  <si>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</si>
  <si>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</si>
  <si>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</si>
  <si>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</si>
  <si>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налоговые и неналоговые доходы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</si>
  <si>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</si>
  <si>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</si>
  <si>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</si>
  <si>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</si>
  <si>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</si>
  <si>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</si>
  <si>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</si>
  <si>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</si>
  <si>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6=5/4*100</t>
  </si>
  <si>
    <t>Темп роста (снижения), %</t>
  </si>
  <si>
    <t>1 полугодие 2019 года</t>
  </si>
  <si>
    <t>1 полугодие 2020 года</t>
  </si>
  <si>
    <t>на федеральном уровне</t>
  </si>
  <si>
    <t xml:space="preserve">на региональном уровне </t>
  </si>
  <si>
    <t xml:space="preserve">на местном уровне 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</si>
  <si>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</si>
  <si>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№п/п</t>
  </si>
  <si>
    <t xml:space="preserve">Наименование показателя </t>
  </si>
  <si>
    <t>2020 год</t>
  </si>
  <si>
    <t>2</t>
  </si>
  <si>
    <t>2.1</t>
  </si>
  <si>
    <t xml:space="preserve">Объем компенсации субъектом выпадающих доходов муниципального образования </t>
  </si>
  <si>
    <t>3</t>
  </si>
  <si>
    <t>3.1</t>
  </si>
  <si>
    <t>3.2</t>
  </si>
  <si>
    <t>3.1.1.</t>
  </si>
  <si>
    <t>3.2.1.</t>
  </si>
  <si>
    <t xml:space="preserve">1 полугодие 2020 года </t>
  </si>
  <si>
    <t xml:space="preserve">1 полугодие 2019 года </t>
  </si>
  <si>
    <t>налог на доходы физических лиц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</si>
  <si>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</si>
  <si>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</si>
  <si>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</si>
  <si>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</si>
  <si>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 xml:space="preserve">по направлениям расходов </t>
  </si>
  <si>
    <t>2020 год (план в соответствии с законом (решением) о бюджете в редакции на 01.07.2020)</t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</si>
  <si>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</si>
  <si>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</si>
  <si>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</si>
  <si>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</si>
  <si>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</si>
  <si>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</si>
  <si>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</si>
  <si>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</si>
  <si>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</si>
  <si>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</si>
  <si>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</si>
  <si>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</si>
  <si>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</si>
  <si>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Часть 1 "Основные параметры бюджета"</t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</si>
  <si>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</si>
  <si>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предоставление МУП субсидий в целях частичного возмещения затрат, связанных с реализацией товаров, в связи с предупреждением банкротства и восстановлением платежеспособности (санацией)</t>
  </si>
  <si>
    <t>постановление администрации КО от 08.06.2020 №229-а "О распределении дотаций бюджетам муниципальных районов (городских округов) КО на поддержку мер по обеспечению сбалансированности бюджетов муниципальных районов (городских округов) КО в 2020 году"</t>
  </si>
  <si>
    <t>1.4</t>
  </si>
  <si>
    <t>снижение доходов бюджета за счет падения деловой активности налогоплательщиков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</si>
  <si>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казен­ных)</t>
  </si>
  <si>
    <t>в части платы за размещение объекта сферы услуг в области досуга (постановление Администрации города Костромы от 29.04.2020 № 667 «О предоставлении отсрочки по договорам на размещение уличных передвижных объектов сферы услуг в области досуга на территориях общего пользования в городе Костроме»)</t>
  </si>
  <si>
    <t xml:space="preserve"> в части оплаты по договорам на установку и эксплуатацию рекламных конструкций (постановлением Администрации города Костромы от 13.05.2020 №750 «О предоставлении отсрочки по договорам на установку и эксплуатацию рекламных конструкций на недвижимом имуществе»)
</t>
  </si>
  <si>
    <r>
      <t xml:space="preserve">Часть 3 "Влияние на исполнение бюджета </t>
    </r>
    <r>
      <rPr>
        <sz val="11"/>
        <color theme="1"/>
        <rFont val="Times New Roman"/>
        <family val="2"/>
        <charset val="204"/>
      </rPr>
      <t>ухудшения экономической ситуации 
в результате распространения новой коронавирусной инфекции"</t>
    </r>
  </si>
  <si>
    <r>
      <t xml:space="preserve"> по видам налогов и неналоговых платежей </t>
    </r>
    <r>
      <rPr>
        <i/>
        <sz val="11"/>
        <color theme="1"/>
        <rFont val="Times New Roman"/>
        <family val="2"/>
        <charset val="204"/>
      </rPr>
      <t>(с указанием нормативно-правового акта)</t>
    </r>
    <r>
      <rPr>
        <sz val="11"/>
        <color theme="1"/>
        <rFont val="Times New Roman"/>
        <family val="2"/>
        <charset val="204"/>
      </rPr>
      <t>:</t>
    </r>
  </si>
  <si>
    <r>
      <t xml:space="preserve"> в части платы за предоставление торгового места (</t>
    </r>
    <r>
      <rPr>
        <i/>
        <sz val="11"/>
        <color theme="1"/>
        <rFont val="Times New Roman"/>
        <family val="2"/>
        <charset val="204"/>
      </rPr>
      <t>постановление Администрации города Костромы от 29.04.2020 № 668 «О предоставлении отсрочки по договорам о размещении нестационарного торгового объекта на территории города Костромы»)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</si>
  <si>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участков(решение Думы города Костромы от 30 апреля 2020 года № 56 «О мерах экономической поддержки в условиях режима повышенной готовности» (в редакция решения Думы города Костромы от 23 июня 2020 года № 82)</t>
  </si>
  <si>
    <t>Доходы от сдачи в аренду имущества, составляющего казну городских округов (за исключением земельных участков) (решение Думы города Костромы от 30 апреля 2020 года № 56 «О мерах экономической поддержки в условиях режима повышенной готовности» (в редакция решения Думы города Костромы от 23 июня 2020 года № 82)</t>
  </si>
  <si>
    <t xml:space="preserve">блок доходы -Киугер Марина Борисовна
8 (4942) 31 76 41 KiugerMB@fku.kostroma.ru
</t>
  </si>
  <si>
    <t>блок  расходы- Климова Татьяна Николаевна</t>
  </si>
  <si>
    <t xml:space="preserve">8 (4942) 31 42 83 KlimovaTN@fku.kostroma.ru
</t>
  </si>
  <si>
    <t xml:space="preserve">Приложение </t>
  </si>
  <si>
    <t>к писму Администрации города Костромы</t>
  </si>
  <si>
    <t>от 13 июля 2020 № ИС-03/85-20</t>
  </si>
  <si>
    <t>3.1.2</t>
  </si>
  <si>
    <t>3.1.3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</si>
</sst>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</font>
    <font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Border="1"/>
    <xf numFmtId="0" fontId="0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/>
    <xf numFmtId="164" fontId="9" fillId="0" borderId="0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D4" sqref="D4:E4"/>
    </sheetView>
  </sheetViews>
  <sheetFormatPr defaultRowHeight="13.8"/>
  <cols>
    <col min="1" max="1" width="38" customWidth="1"/>
    <col min="2" max="2" width="10.44140625" customWidth="1"/>
    <col min="3" max="4" width="12.44140625" customWidth="1"/>
    <col min="5" max="5" width="28.5546875" customWidth="1"/>
  </cols>
  <sheetData>
    <row r="2" spans="1:6" ht="15.6">
      <c r="D2" s="80" t="s">
        <v>94</v>
      </c>
      <c r="E2" s="80"/>
      <c r="F2" s="77"/>
    </row>
    <row r="3" spans="1:6" ht="15.6">
      <c r="D3" s="80" t="s">
        <v>95</v>
      </c>
      <c r="E3" s="80"/>
      <c r="F3" s="77"/>
    </row>
    <row r="4" spans="1:6" ht="15.6">
      <c r="D4" s="80" t="s">
        <v>96</v>
      </c>
      <c r="E4" s="80"/>
      <c r="F4" s="77"/>
    </row>
    <row r="6" spans="1:6" ht="15.6">
      <c r="A6" s="81" t="s">
        <v>9</v>
      </c>
      <c r="B6" s="81"/>
      <c r="C6" s="81"/>
      <c r="D6" s="81"/>
      <c r="E6" s="81"/>
    </row>
    <row r="7" spans="1:6" ht="15.6">
      <c r="A7" s="82" t="s">
        <v>77</v>
      </c>
      <c r="B7" s="82"/>
      <c r="C7" s="82"/>
      <c r="D7" s="82"/>
      <c r="E7" s="82"/>
    </row>
    <row r="8" spans="1:6">
      <c r="A8" s="6"/>
      <c r="B8" s="6"/>
      <c r="C8" s="6"/>
      <c r="D8" s="6"/>
      <c r="E8" s="7"/>
    </row>
    <row r="9" spans="1:6">
      <c r="A9" s="78" t="s">
        <v>10</v>
      </c>
      <c r="B9" s="78" t="s">
        <v>11</v>
      </c>
      <c r="C9" s="79" t="s">
        <v>12</v>
      </c>
      <c r="D9" s="79"/>
      <c r="E9" s="78" t="s">
        <v>63</v>
      </c>
    </row>
    <row r="10" spans="1:6" ht="43.5" customHeight="1">
      <c r="A10" s="78"/>
      <c r="B10" s="78"/>
      <c r="C10" s="8" t="s">
        <v>56</v>
      </c>
      <c r="D10" s="9" t="s">
        <v>55</v>
      </c>
      <c r="E10" s="78"/>
    </row>
    <row r="11" spans="1:6" ht="20.25" customHeight="1">
      <c r="A11" s="24" t="s">
        <v>13</v>
      </c>
      <c r="B11" s="25" t="s">
        <v>0</v>
      </c>
      <c r="C11" s="26">
        <v>2587676.1</v>
      </c>
      <c r="D11" s="27">
        <v>3159694.8</v>
      </c>
      <c r="E11" s="27">
        <v>7882670.0999999996</v>
      </c>
    </row>
    <row r="12" spans="1:6" ht="13.5" customHeight="1">
      <c r="A12" s="22" t="s">
        <v>14</v>
      </c>
      <c r="B12" s="21"/>
      <c r="C12" s="14"/>
      <c r="D12" s="13"/>
      <c r="E12" s="13"/>
    </row>
    <row r="13" spans="1:6" ht="18" customHeight="1">
      <c r="A13" s="22" t="s">
        <v>27</v>
      </c>
      <c r="B13" s="23" t="s">
        <v>0</v>
      </c>
      <c r="C13" s="15">
        <v>1354702</v>
      </c>
      <c r="D13" s="16">
        <v>1219424.8</v>
      </c>
      <c r="E13" s="16">
        <v>3428287</v>
      </c>
    </row>
    <row r="14" spans="1:6" ht="17.25" customHeight="1">
      <c r="A14" s="22" t="s">
        <v>15</v>
      </c>
      <c r="B14" s="23" t="s">
        <v>0</v>
      </c>
      <c r="C14" s="15">
        <v>1232974.1000000001</v>
      </c>
      <c r="D14" s="17">
        <v>1940270</v>
      </c>
      <c r="E14" s="19">
        <v>4454383.0999999996</v>
      </c>
    </row>
    <row r="15" spans="1:6" ht="18.75" customHeight="1">
      <c r="A15" s="24" t="s">
        <v>16</v>
      </c>
      <c r="B15" s="25" t="s">
        <v>0</v>
      </c>
      <c r="C15" s="26">
        <v>2719420.8</v>
      </c>
      <c r="D15" s="28">
        <v>3475820.6</v>
      </c>
      <c r="E15" s="29">
        <v>8125239.2999999998</v>
      </c>
    </row>
    <row r="16" spans="1:6" ht="21" customHeight="1">
      <c r="A16" s="22" t="s">
        <v>17</v>
      </c>
      <c r="B16" s="21"/>
      <c r="C16" s="14"/>
      <c r="D16" s="12"/>
      <c r="E16" s="14"/>
    </row>
    <row r="17" spans="1:5" ht="43.5" customHeight="1">
      <c r="A17" s="20" t="s">
        <v>18</v>
      </c>
      <c r="B17" s="21" t="s">
        <v>0</v>
      </c>
      <c r="C17" s="15">
        <v>1171664.1000000001</v>
      </c>
      <c r="D17" s="18">
        <v>1823655.3</v>
      </c>
      <c r="E17" s="19">
        <v>4331552.9000000004</v>
      </c>
    </row>
    <row r="18" spans="1:5" ht="65.25" customHeight="1">
      <c r="A18" s="20" t="s">
        <v>19</v>
      </c>
      <c r="B18" s="21" t="s">
        <v>0</v>
      </c>
      <c r="C18" s="15">
        <v>1547756.7</v>
      </c>
      <c r="D18" s="16">
        <v>1652165.3</v>
      </c>
      <c r="E18" s="16">
        <v>3793686.4</v>
      </c>
    </row>
    <row r="19" spans="1:5" ht="17.25" customHeight="1">
      <c r="A19" s="24" t="s">
        <v>20</v>
      </c>
      <c r="B19" s="25" t="s">
        <v>0</v>
      </c>
      <c r="C19" s="29">
        <f>C11-C15</f>
        <v>-131744.69999999972</v>
      </c>
      <c r="D19" s="29">
        <f t="shared" ref="D19:E19" si="0">D11-D15</f>
        <v>-316125.80000000028</v>
      </c>
      <c r="E19" s="29">
        <f t="shared" si="0"/>
        <v>-242569.20000000019</v>
      </c>
    </row>
    <row r="23" spans="1:5" ht="55.2">
      <c r="A23" s="76" t="s">
        <v>91</v>
      </c>
    </row>
    <row r="24" spans="1:5">
      <c r="A24" t="s">
        <v>92</v>
      </c>
    </row>
    <row r="25" spans="1:5" ht="41.4">
      <c r="A25" s="76" t="s">
        <v>93</v>
      </c>
    </row>
  </sheetData>
  <mergeCells count="9">
    <mergeCell ref="A9:A10"/>
    <mergeCell ref="B9:B10"/>
    <mergeCell ref="C9:D9"/>
    <mergeCell ref="E9:E10"/>
    <mergeCell ref="D2:E2"/>
    <mergeCell ref="D3:E3"/>
    <mergeCell ref="D4:E4"/>
    <mergeCell ref="A6:E6"/>
    <mergeCell ref="A7:E7"/>
  </mergeCells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43" zoomScale="110" zoomScaleNormal="110" workbookViewId="0">
      <selection activeCell="E12" sqref="E12"/>
    </sheetView>
  </sheetViews>
  <sheetFormatPr defaultColWidth="9.109375" defaultRowHeight="18"/>
  <cols>
    <col min="1" max="1" width="7.5546875" style="3" customWidth="1"/>
    <col min="2" max="2" width="70" style="2" customWidth="1"/>
    <col min="3" max="3" width="11.5546875" style="4" customWidth="1"/>
    <col min="4" max="6" width="15.88671875" style="2" customWidth="1"/>
    <col min="7" max="16384" width="9.109375" style="2"/>
  </cols>
  <sheetData>
    <row r="1" spans="1:6">
      <c r="D1" s="80" t="s">
        <v>94</v>
      </c>
      <c r="E1" s="80"/>
      <c r="F1" s="80"/>
    </row>
    <row r="2" spans="1:6">
      <c r="D2" s="80" t="s">
        <v>95</v>
      </c>
      <c r="E2" s="80"/>
      <c r="F2" s="80"/>
    </row>
    <row r="3" spans="1:6">
      <c r="D3" s="80" t="s">
        <v>96</v>
      </c>
      <c r="E3" s="80"/>
      <c r="F3" s="80"/>
    </row>
    <row r="6" spans="1:6">
      <c r="A6" s="84" t="s">
        <v>9</v>
      </c>
      <c r="B6" s="84"/>
      <c r="C6" s="84"/>
      <c r="D6" s="84"/>
      <c r="E6" s="84"/>
      <c r="F6" s="84"/>
    </row>
    <row r="7" spans="1:6" ht="28.5" customHeight="1">
      <c r="A7" s="93" t="s">
        <v>34</v>
      </c>
      <c r="B7" s="93"/>
      <c r="C7" s="93"/>
      <c r="D7" s="93"/>
      <c r="E7" s="93"/>
      <c r="F7" s="93"/>
    </row>
    <row r="8" spans="1:6" ht="15" customHeight="1">
      <c r="A8" s="92"/>
      <c r="B8" s="92"/>
      <c r="C8" s="92"/>
      <c r="D8" s="92"/>
      <c r="E8" s="92"/>
      <c r="F8" s="92"/>
    </row>
    <row r="9" spans="1:6">
      <c r="A9" s="87" t="s">
        <v>8</v>
      </c>
      <c r="B9" s="88" t="s">
        <v>2</v>
      </c>
      <c r="C9" s="85" t="s">
        <v>6</v>
      </c>
      <c r="D9" s="89" t="s">
        <v>7</v>
      </c>
      <c r="E9" s="90"/>
      <c r="F9" s="91"/>
    </row>
    <row r="10" spans="1:6" s="1" customFormat="1" ht="51" customHeight="1">
      <c r="A10" s="87"/>
      <c r="B10" s="88"/>
      <c r="C10" s="86"/>
      <c r="D10" s="31" t="s">
        <v>38</v>
      </c>
      <c r="E10" s="31" t="s">
        <v>39</v>
      </c>
      <c r="F10" s="32" t="s">
        <v>37</v>
      </c>
    </row>
    <row r="11" spans="1:6" s="10" customFormat="1">
      <c r="A11" s="33" t="s">
        <v>35</v>
      </c>
      <c r="B11" s="34">
        <v>2</v>
      </c>
      <c r="C11" s="35">
        <v>3</v>
      </c>
      <c r="D11" s="36">
        <v>4</v>
      </c>
      <c r="E11" s="36">
        <v>5</v>
      </c>
      <c r="F11" s="37" t="s">
        <v>36</v>
      </c>
    </row>
    <row r="12" spans="1:6" s="30" customFormat="1" ht="17.399999999999999">
      <c r="A12" s="38">
        <v>1</v>
      </c>
      <c r="B12" s="39" t="s">
        <v>1</v>
      </c>
      <c r="C12" s="40" t="s">
        <v>0</v>
      </c>
      <c r="D12" s="41">
        <f>D13+D21+D28</f>
        <v>2587676.1</v>
      </c>
      <c r="E12" s="41">
        <f>E13+E21+E28</f>
        <v>3159694.8</v>
      </c>
      <c r="F12" s="41">
        <f t="shared" ref="F12:F13" si="0">E12/D12*100</f>
        <v>122.10549844317842</v>
      </c>
    </row>
    <row r="13" spans="1:6">
      <c r="A13" s="11" t="s">
        <v>3</v>
      </c>
      <c r="B13" s="42" t="s">
        <v>30</v>
      </c>
      <c r="C13" s="43" t="s">
        <v>0</v>
      </c>
      <c r="D13" s="44">
        <v>1157070.7</v>
      </c>
      <c r="E13" s="44">
        <v>1065482.3999999999</v>
      </c>
      <c r="F13" s="44">
        <f t="shared" si="0"/>
        <v>92.084468131463353</v>
      </c>
    </row>
    <row r="14" spans="1:6">
      <c r="A14" s="11"/>
      <c r="B14" s="45" t="s">
        <v>33</v>
      </c>
      <c r="C14" s="43"/>
      <c r="D14" s="44"/>
      <c r="E14" s="44"/>
      <c r="F14" s="44"/>
    </row>
    <row r="15" spans="1:6">
      <c r="A15" s="46" t="s">
        <v>64</v>
      </c>
      <c r="B15" s="45" t="s">
        <v>57</v>
      </c>
      <c r="C15" s="47" t="s">
        <v>0</v>
      </c>
      <c r="D15" s="44">
        <v>848335</v>
      </c>
      <c r="E15" s="44">
        <v>739979</v>
      </c>
      <c r="F15" s="44">
        <f>E15/D15*100</f>
        <v>87.227215663623454</v>
      </c>
    </row>
    <row r="16" spans="1:6">
      <c r="A16" s="48" t="s">
        <v>65</v>
      </c>
      <c r="B16" s="45" t="s">
        <v>22</v>
      </c>
      <c r="C16" s="47" t="s">
        <v>0</v>
      </c>
      <c r="D16" s="49">
        <v>118427.6</v>
      </c>
      <c r="E16" s="49">
        <v>107691.7</v>
      </c>
      <c r="F16" s="44">
        <f t="shared" ref="F16:F32" si="1">E16/D16*100</f>
        <v>90.934630103117854</v>
      </c>
    </row>
    <row r="17" spans="1:6">
      <c r="A17" s="48" t="s">
        <v>66</v>
      </c>
      <c r="B17" s="45" t="s">
        <v>58</v>
      </c>
      <c r="C17" s="47" t="s">
        <v>0</v>
      </c>
      <c r="D17" s="49">
        <v>98.1</v>
      </c>
      <c r="E17" s="49">
        <v>233.4</v>
      </c>
      <c r="F17" s="44">
        <f t="shared" si="1"/>
        <v>237.92048929663611</v>
      </c>
    </row>
    <row r="18" spans="1:6" ht="27.6">
      <c r="A18" s="48" t="s">
        <v>67</v>
      </c>
      <c r="B18" s="45" t="s">
        <v>24</v>
      </c>
      <c r="C18" s="47" t="s">
        <v>0</v>
      </c>
      <c r="D18" s="49">
        <v>13783.6</v>
      </c>
      <c r="E18" s="49">
        <v>11812.4</v>
      </c>
      <c r="F18" s="44">
        <f t="shared" si="1"/>
        <v>85.69894657418962</v>
      </c>
    </row>
    <row r="19" spans="1:6">
      <c r="A19" s="48" t="s">
        <v>68</v>
      </c>
      <c r="B19" s="45" t="s">
        <v>21</v>
      </c>
      <c r="C19" s="47" t="s">
        <v>0</v>
      </c>
      <c r="D19" s="49">
        <v>127863.1</v>
      </c>
      <c r="E19" s="49">
        <v>113016.6</v>
      </c>
      <c r="F19" s="44">
        <f t="shared" si="1"/>
        <v>88.388753283785547</v>
      </c>
    </row>
    <row r="20" spans="1:6">
      <c r="A20" s="48" t="s">
        <v>69</v>
      </c>
      <c r="B20" s="45" t="s">
        <v>59</v>
      </c>
      <c r="C20" s="47" t="s">
        <v>0</v>
      </c>
      <c r="D20" s="49">
        <v>18227.599999999999</v>
      </c>
      <c r="E20" s="49">
        <v>11904.2</v>
      </c>
      <c r="F20" s="44">
        <f t="shared" si="1"/>
        <v>65.308652812218838</v>
      </c>
    </row>
    <row r="21" spans="1:6">
      <c r="A21" s="11" t="s">
        <v>4</v>
      </c>
      <c r="B21" s="42" t="s">
        <v>31</v>
      </c>
      <c r="C21" s="43" t="s">
        <v>0</v>
      </c>
      <c r="D21" s="44">
        <v>197631.3</v>
      </c>
      <c r="E21" s="44">
        <v>153942.39999999999</v>
      </c>
      <c r="F21" s="44">
        <f t="shared" si="1"/>
        <v>77.89373444388616</v>
      </c>
    </row>
    <row r="22" spans="1:6">
      <c r="A22" s="11"/>
      <c r="B22" s="50" t="s">
        <v>33</v>
      </c>
      <c r="C22" s="43"/>
      <c r="D22" s="44"/>
      <c r="E22" s="44"/>
      <c r="F22" s="44"/>
    </row>
    <row r="23" spans="1:6" ht="27.6">
      <c r="A23" s="48" t="s">
        <v>70</v>
      </c>
      <c r="B23" s="51" t="s">
        <v>23</v>
      </c>
      <c r="C23" s="47" t="s">
        <v>0</v>
      </c>
      <c r="D23" s="49">
        <v>93621.7</v>
      </c>
      <c r="E23" s="49">
        <v>70450.8</v>
      </c>
      <c r="F23" s="44">
        <f t="shared" si="1"/>
        <v>75.250502821461268</v>
      </c>
    </row>
    <row r="24" spans="1:6">
      <c r="A24" s="11"/>
      <c r="B24" s="50" t="s">
        <v>33</v>
      </c>
      <c r="C24" s="47"/>
      <c r="D24" s="49"/>
      <c r="E24" s="49"/>
      <c r="F24" s="44"/>
    </row>
    <row r="25" spans="1:6" ht="41.4">
      <c r="A25" s="11" t="s">
        <v>71</v>
      </c>
      <c r="B25" s="52" t="s">
        <v>60</v>
      </c>
      <c r="C25" s="43" t="s">
        <v>0</v>
      </c>
      <c r="D25" s="49">
        <v>62514.5</v>
      </c>
      <c r="E25" s="49">
        <v>45930.7</v>
      </c>
      <c r="F25" s="44">
        <f t="shared" si="1"/>
        <v>73.472074478720927</v>
      </c>
    </row>
    <row r="26" spans="1:6">
      <c r="A26" s="11" t="s">
        <v>72</v>
      </c>
      <c r="B26" s="52" t="s">
        <v>61</v>
      </c>
      <c r="C26" s="43" t="s">
        <v>0</v>
      </c>
      <c r="D26" s="49">
        <v>6197.5</v>
      </c>
      <c r="E26" s="49">
        <v>4211.6000000000004</v>
      </c>
      <c r="F26" s="44">
        <f t="shared" si="1"/>
        <v>67.956434045986285</v>
      </c>
    </row>
    <row r="27" spans="1:6">
      <c r="A27" s="48" t="s">
        <v>73</v>
      </c>
      <c r="B27" s="51" t="s">
        <v>25</v>
      </c>
      <c r="C27" s="47" t="s">
        <v>0</v>
      </c>
      <c r="D27" s="49">
        <v>18570.099999999999</v>
      </c>
      <c r="E27" s="49">
        <v>20739.599999999999</v>
      </c>
      <c r="F27" s="44">
        <f t="shared" si="1"/>
        <v>111.68275884351726</v>
      </c>
    </row>
    <row r="28" spans="1:6" ht="27.6">
      <c r="A28" s="11" t="s">
        <v>5</v>
      </c>
      <c r="B28" s="53" t="s">
        <v>32</v>
      </c>
      <c r="C28" s="43" t="s">
        <v>0</v>
      </c>
      <c r="D28" s="44">
        <f>D30+D32</f>
        <v>1232974.1000000001</v>
      </c>
      <c r="E28" s="44">
        <f>E30+E32</f>
        <v>1940270</v>
      </c>
      <c r="F28" s="44">
        <f t="shared" si="1"/>
        <v>157.36502494253529</v>
      </c>
    </row>
    <row r="29" spans="1:6">
      <c r="A29" s="11"/>
      <c r="B29" s="54" t="s">
        <v>14</v>
      </c>
      <c r="C29" s="43"/>
      <c r="D29" s="44"/>
      <c r="E29" s="44"/>
      <c r="F29" s="44"/>
    </row>
    <row r="30" spans="1:6">
      <c r="A30" s="48" t="s">
        <v>74</v>
      </c>
      <c r="B30" s="45" t="s">
        <v>28</v>
      </c>
      <c r="C30" s="47" t="s">
        <v>0</v>
      </c>
      <c r="D30" s="49">
        <v>297248.90000000002</v>
      </c>
      <c r="E30" s="49">
        <v>916249.8</v>
      </c>
      <c r="F30" s="44">
        <f t="shared" si="1"/>
        <v>308.2432937514655</v>
      </c>
    </row>
    <row r="31" spans="1:6">
      <c r="A31" s="48" t="s">
        <v>75</v>
      </c>
      <c r="B31" s="45" t="s">
        <v>29</v>
      </c>
      <c r="C31" s="47" t="s">
        <v>0</v>
      </c>
      <c r="D31" s="49">
        <v>23068</v>
      </c>
      <c r="E31" s="49"/>
      <c r="F31" s="44">
        <f t="shared" si="1"/>
        <v>0</v>
      </c>
    </row>
    <row r="32" spans="1:6">
      <c r="A32" s="48" t="s">
        <v>76</v>
      </c>
      <c r="B32" s="45" t="s">
        <v>26</v>
      </c>
      <c r="C32" s="47" t="s">
        <v>0</v>
      </c>
      <c r="D32" s="49">
        <v>935725.2</v>
      </c>
      <c r="E32" s="49">
        <v>1024020.2</v>
      </c>
      <c r="F32" s="44">
        <f t="shared" si="1"/>
        <v>109.43599680760975</v>
      </c>
    </row>
    <row r="33" spans="1:6">
      <c r="A33" s="55"/>
      <c r="B33" s="56"/>
      <c r="C33" s="57"/>
      <c r="D33" s="58"/>
      <c r="E33" s="58"/>
      <c r="F33" s="58"/>
    </row>
    <row r="34" spans="1:6" ht="61.5" customHeight="1">
      <c r="A34" s="83" t="s">
        <v>86</v>
      </c>
      <c r="B34" s="83"/>
      <c r="C34" s="83"/>
      <c r="D34" s="83"/>
      <c r="E34" s="59"/>
      <c r="F34" s="59"/>
    </row>
    <row r="35" spans="1:6">
      <c r="A35" s="32" t="s">
        <v>44</v>
      </c>
      <c r="B35" s="60" t="s">
        <v>45</v>
      </c>
      <c r="C35" s="60" t="s">
        <v>6</v>
      </c>
      <c r="D35" s="60" t="s">
        <v>46</v>
      </c>
      <c r="E35" s="61"/>
      <c r="F35" s="61"/>
    </row>
    <row r="36" spans="1:6" ht="27.6">
      <c r="A36" s="11" t="s">
        <v>35</v>
      </c>
      <c r="B36" s="42" t="s">
        <v>43</v>
      </c>
      <c r="C36" s="43" t="s">
        <v>0</v>
      </c>
      <c r="D36" s="72">
        <f>SUM(D37:D40)</f>
        <v>458100.5</v>
      </c>
      <c r="E36" s="62"/>
      <c r="F36" s="62"/>
    </row>
    <row r="37" spans="1:6" s="5" customFormat="1">
      <c r="A37" s="11" t="s">
        <v>3</v>
      </c>
      <c r="B37" s="45" t="s">
        <v>40</v>
      </c>
      <c r="C37" s="47" t="s">
        <v>0</v>
      </c>
      <c r="D37" s="73">
        <v>206431.9</v>
      </c>
      <c r="E37" s="63"/>
      <c r="F37" s="63"/>
    </row>
    <row r="38" spans="1:6" s="5" customFormat="1">
      <c r="A38" s="11" t="s">
        <v>4</v>
      </c>
      <c r="B38" s="45" t="s">
        <v>41</v>
      </c>
      <c r="C38" s="47" t="s">
        <v>0</v>
      </c>
      <c r="D38" s="73">
        <v>14344</v>
      </c>
      <c r="E38" s="63"/>
      <c r="F38" s="63"/>
    </row>
    <row r="39" spans="1:6" s="5" customFormat="1">
      <c r="A39" s="11" t="s">
        <v>5</v>
      </c>
      <c r="B39" s="45" t="s">
        <v>42</v>
      </c>
      <c r="C39" s="47" t="s">
        <v>0</v>
      </c>
      <c r="D39" s="73">
        <v>11356.1</v>
      </c>
      <c r="E39" s="63"/>
      <c r="F39" s="63"/>
    </row>
    <row r="40" spans="1:6" s="5" customFormat="1" ht="27.6">
      <c r="A40" s="11" t="s">
        <v>81</v>
      </c>
      <c r="B40" s="45" t="s">
        <v>82</v>
      </c>
      <c r="C40" s="47" t="s">
        <v>0</v>
      </c>
      <c r="D40" s="73">
        <v>225968.5</v>
      </c>
      <c r="E40" s="63"/>
      <c r="F40" s="63"/>
    </row>
    <row r="41" spans="1:6" ht="28.8">
      <c r="A41" s="11" t="s">
        <v>47</v>
      </c>
      <c r="B41" s="64" t="s">
        <v>49</v>
      </c>
      <c r="C41" s="47" t="s">
        <v>0</v>
      </c>
      <c r="D41" s="74">
        <v>58000</v>
      </c>
      <c r="E41" s="65"/>
      <c r="F41" s="65"/>
    </row>
    <row r="42" spans="1:6" ht="56.4">
      <c r="A42" s="11" t="s">
        <v>48</v>
      </c>
      <c r="B42" s="66" t="s">
        <v>80</v>
      </c>
      <c r="C42" s="47" t="s">
        <v>0</v>
      </c>
      <c r="D42" s="75">
        <v>58000</v>
      </c>
      <c r="E42" s="65"/>
      <c r="F42" s="65"/>
    </row>
    <row r="43" spans="1:6" ht="69.75" customHeight="1">
      <c r="A43" s="11" t="s">
        <v>50</v>
      </c>
      <c r="B43" s="64" t="s">
        <v>78</v>
      </c>
      <c r="C43" s="67"/>
      <c r="D43" s="74"/>
      <c r="E43" s="65"/>
      <c r="F43" s="65"/>
    </row>
    <row r="44" spans="1:6" ht="28.8">
      <c r="A44" s="11" t="s">
        <v>51</v>
      </c>
      <c r="B44" s="68" t="s">
        <v>87</v>
      </c>
      <c r="C44" s="47" t="s">
        <v>0</v>
      </c>
      <c r="D44" s="74">
        <f>SUM(D45+D49+D50)</f>
        <v>11356.1</v>
      </c>
      <c r="E44" s="65"/>
      <c r="F44" s="65"/>
    </row>
    <row r="45" spans="1:6" ht="56.4">
      <c r="A45" s="11" t="s">
        <v>53</v>
      </c>
      <c r="B45" s="64" t="s">
        <v>83</v>
      </c>
      <c r="C45" s="47" t="s">
        <v>0</v>
      </c>
      <c r="D45" s="74">
        <f>SUM(D46:D48)</f>
        <v>4117.4000000000005</v>
      </c>
      <c r="E45" s="65"/>
      <c r="F45" s="65"/>
    </row>
    <row r="46" spans="1:6" ht="56.4" customHeight="1">
      <c r="A46" s="94"/>
      <c r="B46" s="69" t="s">
        <v>85</v>
      </c>
      <c r="C46" s="47" t="s">
        <v>0</v>
      </c>
      <c r="D46" s="74">
        <v>3111.1</v>
      </c>
      <c r="E46" s="65"/>
      <c r="F46" s="65"/>
    </row>
    <row r="47" spans="1:6" ht="56.4">
      <c r="A47" s="95"/>
      <c r="B47" s="64" t="s">
        <v>88</v>
      </c>
      <c r="C47" s="47" t="s">
        <v>0</v>
      </c>
      <c r="D47" s="74">
        <v>998.5</v>
      </c>
      <c r="E47" s="65"/>
      <c r="F47" s="65"/>
    </row>
    <row r="48" spans="1:6" ht="70.2">
      <c r="A48" s="96"/>
      <c r="B48" s="64" t="s">
        <v>84</v>
      </c>
      <c r="C48" s="47" t="s">
        <v>0</v>
      </c>
      <c r="D48" s="74">
        <v>7.8</v>
      </c>
      <c r="E48" s="65"/>
      <c r="F48" s="65"/>
    </row>
    <row r="49" spans="1:6" ht="120.6" customHeight="1">
      <c r="A49" s="97" t="s">
        <v>97</v>
      </c>
      <c r="B49" s="70" t="s">
        <v>89</v>
      </c>
      <c r="C49" s="47" t="s">
        <v>0</v>
      </c>
      <c r="D49" s="74">
        <v>3347.5</v>
      </c>
      <c r="E49" s="65"/>
      <c r="F49" s="65"/>
    </row>
    <row r="50" spans="1:6" ht="70.2">
      <c r="A50" s="97" t="s">
        <v>98</v>
      </c>
      <c r="B50" s="64" t="s">
        <v>90</v>
      </c>
      <c r="C50" s="47"/>
      <c r="D50" s="74">
        <v>3891.2</v>
      </c>
      <c r="E50" s="65"/>
      <c r="F50" s="65"/>
    </row>
    <row r="51" spans="1:6">
      <c r="A51" s="11" t="s">
        <v>52</v>
      </c>
      <c r="B51" s="64" t="s">
        <v>62</v>
      </c>
      <c r="C51" s="47" t="s">
        <v>0</v>
      </c>
      <c r="D51" s="74">
        <v>1588.2</v>
      </c>
      <c r="E51" s="65"/>
      <c r="F51" s="65"/>
    </row>
    <row r="52" spans="1:6" ht="42.6">
      <c r="A52" s="11" t="s">
        <v>54</v>
      </c>
      <c r="B52" s="64" t="s">
        <v>79</v>
      </c>
      <c r="C52" s="47" t="s">
        <v>0</v>
      </c>
      <c r="D52" s="74">
        <v>1588.2</v>
      </c>
      <c r="E52" s="65"/>
      <c r="F52" s="65"/>
    </row>
    <row r="53" spans="1:6">
      <c r="A53" s="71"/>
      <c r="B53" s="65"/>
      <c r="C53" s="61"/>
      <c r="D53" s="65"/>
      <c r="E53" s="65"/>
      <c r="F53" s="65"/>
    </row>
    <row r="54" spans="1:6">
      <c r="A54" s="71"/>
      <c r="B54" s="65"/>
      <c r="C54" s="61"/>
      <c r="D54" s="65"/>
      <c r="E54" s="65"/>
      <c r="F54" s="65"/>
    </row>
  </sheetData>
  <mergeCells count="12">
    <mergeCell ref="A46:A48"/>
    <mergeCell ref="D1:F1"/>
    <mergeCell ref="D2:F2"/>
    <mergeCell ref="D3:F3"/>
    <mergeCell ref="A34:D34"/>
    <mergeCell ref="A6:F6"/>
    <mergeCell ref="C9:C10"/>
    <mergeCell ref="A9:A10"/>
    <mergeCell ref="B9:B10"/>
    <mergeCell ref="D9:F9"/>
    <mergeCell ref="A8:F8"/>
    <mergeCell ref="A7:F7"/>
  </mergeCells>
  <pageMargins left="0.43307086614173229" right="0.23622047244094491" top="0.71" bottom="0.15748031496062992" header="0.15748031496062992" footer="0.15748031496062992"/>
  <pageSetup paperSize="9" scale="72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KiugerMB</cp:lastModifiedBy>
  <cp:lastPrinted>2020-07-13T11:08:55Z</cp:lastPrinted>
  <dcterms:created xsi:type="dcterms:W3CDTF">2016-06-09T13:45:12Z</dcterms:created>
  <dcterms:modified xsi:type="dcterms:W3CDTF">2020-07-13T13:35:49Z</dcterms:modified>
</cp:coreProperties>
</file>