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G19" i="1"/>
  <c r="D19"/>
  <c r="D18"/>
  <c r="D10"/>
  <c r="D14"/>
  <c r="E19"/>
  <c r="F27" i="4" l="1"/>
  <c r="F25" s="1"/>
  <c r="F7" s="1"/>
  <c r="E27"/>
  <c r="D27"/>
  <c r="E25"/>
  <c r="E7"/>
  <c r="F46"/>
  <c r="E46"/>
  <c r="D46"/>
  <c r="D25"/>
  <c r="D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F21"/>
  <c r="F19" s="1"/>
  <c r="D21"/>
  <c r="E14"/>
  <c r="F14"/>
  <c r="E10"/>
  <c r="F10"/>
  <c r="G9"/>
  <c r="G11" l="1"/>
  <c r="F18"/>
  <c r="E18"/>
  <c r="G15"/>
  <c r="G35"/>
  <c r="G36"/>
  <c r="G8" l="1"/>
</calcChain>
</file>

<file path=xl/sharedStrings.xml><?xml version="1.0" encoding="utf-8"?>
<sst xmlns="http://schemas.openxmlformats.org/spreadsheetml/2006/main" count="421" uniqueCount="252">
  <si>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</si>
  <si>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</si>
  <si>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</si>
  <si>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</si>
  <si>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</si>
  <si>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</si>
  <si>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</si>
  <si>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</si>
  <si>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</si>
  <si>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</si>
  <si>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</si>
  <si>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</si>
  <si>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</si>
  <si>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</si>
  <si>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</si>
  <si>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</si>
  <si>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</si>
  <si>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</si>
  <si>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</si>
  <si>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</si>
  <si>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</si>
  <si>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</si>
  <si>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</si>
  <si>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</si>
  <si>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</si>
  <si>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</si>
  <si>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</si>
  <si>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</si>
  <si>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</si>
  <si>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</si>
  <si>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</si>
  <si>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</si>
  <si>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</si>
  <si>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</si>
  <si>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</si>
  <si>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</si>
  <si>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</si>
  <si>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</si>
  <si>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</si>
  <si>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</si>
  <si>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</si>
  <si>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</si>
  <si>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</si>
  <si>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</si>
  <si>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</si>
  <si>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</si>
  <si>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</si>
  <si>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</si>
  <si>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</si>
  <si>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</si>
  <si>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</si>
  <si>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</si>
  <si>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</si>
  <si>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</si>
  <si>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</si>
  <si>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</si>
  <si>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</si>
  <si>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</si>
  <si>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</si>
  <si>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</si>
  <si>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</si>
  <si>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</si>
  <si>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</si>
  <si>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</si>
  <si>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</si>
  <si>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</si>
  <si>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</si>
  <si>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</si>
  <si>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</si>
  <si>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</si>
  <si>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</si>
  <si>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</si>
  <si>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</si>
  <si>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</si>
  <si>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</si>
  <si>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</si>
  <si>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</si>
  <si>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</si>
  <si>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</si>
  <si>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</si>
  <si>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</si>
  <si>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</si>
  <si>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</si>
  <si>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</si>
  <si>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</si>
  <si>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</si>
  <si>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</si>
  <si>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</si>
  <si>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</si>
  <si>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</si>
  <si>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</si>
  <si>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</si>
  <si>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</si>
  <si>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</si>
  <si>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</si>
  <si>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</si>
  <si>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</si>
  <si>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</si>
  <si>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</si>
  <si>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</si>
  <si>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</si>
  <si>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</si>
  <si>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</si>
  <si>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</si>
  <si>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</si>
  <si>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</si>
  <si>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</si>
  <si>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</si>
  <si>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</si>
  <si>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</si>
  <si>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</si>
  <si>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</si>
  <si>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</si>
  <si>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</si>
  <si>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</si>
  <si>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</si>
  <si>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</si>
  <si>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</si>
  <si>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</si>
  <si>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</si>
  <si>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</si>
  <si>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</si>
  <si>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</si>
  <si>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</si>
  <si>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</si>
  <si>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</si>
  <si>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</si>
  <si>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</si>
  <si>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</si>
  <si>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</si>
  <si>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</si>
  <si>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</si>
  <si>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</si>
  <si>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</si>
  <si>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</si>
  <si>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</si>
  <si>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</si>
  <si>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</si>
  <si>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</si>
  <si>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</si>
  <si>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</si>
  <si>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</si>
  <si>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</si>
  <si>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</si>
  <si>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</si>
  <si>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</si>
  <si>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</si>
  <si>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</si>
  <si>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</si>
  <si>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</si>
  <si>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</si>
  <si>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</si>
  <si>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</si>
  <si>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</si>
  <si>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</si>
  <si>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</si>
  <si>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</si>
  <si>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</si>
  <si>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</si>
  <si>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</si>
  <si>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</si>
  <si>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</si>
  <si>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</si>
  <si>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</si>
  <si>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</si>
  <si>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</si>
  <si>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</si>
  <si>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</si>
  <si>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</si>
  <si>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</si>
  <si>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</si>
  <si>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</si>
  <si>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</si>
  <si>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</si>
  <si>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</si>
  <si>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</si>
  <si>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</si>
  <si>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</si>
  <si>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</si>
  <si>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</si>
  <si>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</si>
  <si>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</si>
  <si>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</si>
  <si>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</si>
  <si>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</si>
  <si>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</si>
  <si>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</si>
  <si>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</si>
  <si>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</si>
  <si>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</si>
  <si>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</si>
  <si>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</si>
  <si>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</si>
  <si>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</si>
  <si>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</si>
  <si>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</si>
  <si>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</si>
  <si>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</si>
  <si>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</si>
  <si>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</si>
  <si>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</si>
  <si>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</si>
  <si>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</si>
  <si>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</si>
  <si>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</si>
  <si>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</si>
  <si>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</si>
  <si>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</si>
  <si>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</si>
  <si>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</si>
  <si>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</si>
  <si>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</si>
  <si>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</si>
  <si>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</si>
  <si>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</si>
  <si>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</si>
  <si>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</si>
  <si>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</si>
  <si>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</si>
  <si>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</si>
  <si>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</si>
  <si>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</si>
  <si>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</si>
  <si>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</si>
  <si>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</si>
  <si>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</si>
  <si>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</si>
  <si>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</si>
  <si>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</si>
  <si>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</si>
  <si>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</si>
  <si>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</si>
  <si>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</si>
  <si>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</si>
  <si>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</si>
  <si>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</si>
  <si>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</si>
  <si>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</si>
  <si>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</si>
  <si>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</si>
  <si>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Городское поселение город Суздаль Владимирской области</t>
  </si>
  <si>
    <t>9,69</t>
  </si>
  <si>
    <t>да</t>
  </si>
  <si>
    <t>8,75</t>
  </si>
  <si>
    <t>-</t>
  </si>
  <si>
    <t>Увеличение расходов бюджета города, за счет изыскания резервов.</t>
  </si>
  <si>
    <t>Изменение системы оплаты труда в части установления отдельной доплаты категориям, у которых заработная плата ниже МРОТ</t>
  </si>
  <si>
    <t>нет</t>
  </si>
  <si>
    <t>8 (49231) 2 07 13</t>
  </si>
  <si>
    <t>FinSuz@yandex.ru</t>
  </si>
  <si>
    <t xml:space="preserve">Исп. Майорова Татьяна Николаевна </t>
  </si>
  <si>
    <t>2102,0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</si>
</sst>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2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49" fontId="1" fillId="0" borderId="20" xfId="0" applyNumberFormat="1" applyFont="1" applyBorder="1" applyAlignment="1" applyProtection="1">
      <alignment horizontal="right"/>
      <protection locked="0"/>
    </xf>
    <xf numFmtId="0" fontId="23" fillId="0" borderId="0" xfId="0" applyFont="1"/>
    <xf numFmtId="0" fontId="23" fillId="0" borderId="0" xfId="2" applyFont="1"/>
    <xf numFmtId="49" fontId="6" fillId="0" borderId="6" xfId="0" applyNumberFormat="1" applyFont="1" applyFill="1" applyBorder="1" applyAlignment="1" applyProtection="1">
      <alignment horizontal="right"/>
      <protection locked="0"/>
    </xf>
    <xf numFmtId="49" fontId="6" fillId="0" borderId="9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inS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G19" sqref="G19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53" t="s">
        <v>29</v>
      </c>
      <c r="C1" s="154"/>
      <c r="D1" s="154"/>
      <c r="E1" s="154"/>
      <c r="F1" s="154"/>
    </row>
    <row r="2" spans="1:9" ht="24.75" customHeight="1">
      <c r="B2" s="157" t="s">
        <v>240</v>
      </c>
      <c r="C2" s="157"/>
      <c r="D2" s="157"/>
      <c r="E2" s="157"/>
      <c r="F2" s="157"/>
    </row>
    <row r="3" spans="1:9" ht="20.25" customHeight="1">
      <c r="B3" s="156" t="s">
        <v>27</v>
      </c>
      <c r="C3" s="156"/>
      <c r="D3" s="156"/>
      <c r="E3" s="156"/>
      <c r="F3" s="156"/>
    </row>
    <row r="4" spans="1:9" ht="29.25" customHeight="1">
      <c r="B4" s="154" t="s">
        <v>26</v>
      </c>
      <c r="C4" s="154"/>
      <c r="D4" s="154"/>
      <c r="E4" s="154"/>
      <c r="F4" s="154"/>
    </row>
    <row r="5" spans="1:9">
      <c r="F5" s="2"/>
    </row>
    <row r="6" spans="1:9">
      <c r="A6" s="151" t="s">
        <v>28</v>
      </c>
      <c r="B6" s="151" t="s">
        <v>1</v>
      </c>
      <c r="C6" s="151" t="s">
        <v>2</v>
      </c>
      <c r="D6" s="155" t="s">
        <v>12</v>
      </c>
      <c r="E6" s="155"/>
      <c r="F6" s="151" t="s">
        <v>42</v>
      </c>
      <c r="G6" s="151" t="s">
        <v>32</v>
      </c>
    </row>
    <row r="7" spans="1:9" ht="57" customHeight="1" thickBot="1">
      <c r="A7" s="152"/>
      <c r="B7" s="152"/>
      <c r="C7" s="152"/>
      <c r="D7" s="9" t="s">
        <v>30</v>
      </c>
      <c r="E7" s="9" t="s">
        <v>31</v>
      </c>
      <c r="F7" s="152"/>
      <c r="G7" s="152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9.9</v>
      </c>
      <c r="E8" s="54">
        <v>9.6999999999999993</v>
      </c>
      <c r="F8" s="54">
        <v>9.6999999999999993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56.5</v>
      </c>
      <c r="E9" s="55">
        <v>56.5</v>
      </c>
      <c r="F9" s="55">
        <v>59.3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224637.8</v>
      </c>
      <c r="E10" s="16">
        <f t="shared" ref="E10:F10" si="0">E12+E13</f>
        <v>232801.4</v>
      </c>
      <c r="F10" s="16">
        <f t="shared" si="0"/>
        <v>182499.3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115458.8</v>
      </c>
      <c r="E12" s="56">
        <v>95934.6</v>
      </c>
      <c r="F12" s="56">
        <v>102664.5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109179</v>
      </c>
      <c r="E13" s="57">
        <v>136866.79999999999</v>
      </c>
      <c r="F13" s="57">
        <v>79834.8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154332.4</v>
      </c>
      <c r="E14" s="16">
        <f t="shared" ref="E14:F14" si="1">E16+E17</f>
        <v>271712.40000000002</v>
      </c>
      <c r="F14" s="16">
        <f t="shared" si="1"/>
        <v>187637.5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6">
        <v>25181.200000000001</v>
      </c>
      <c r="E16" s="56">
        <v>139948.9</v>
      </c>
      <c r="F16" s="56">
        <v>79234.8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129151.2</v>
      </c>
      <c r="E17" s="57">
        <v>131763.5</v>
      </c>
      <c r="F17" s="57">
        <v>108402.7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70305.399999999994</v>
      </c>
      <c r="E18" s="16">
        <f t="shared" ref="E18:F18" si="2">E10-E14</f>
        <v>-38911.000000000029</v>
      </c>
      <c r="F18" s="16">
        <f t="shared" si="2"/>
        <v>-5138.2000000000116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-70305.399999999994</v>
      </c>
      <c r="E19" s="7">
        <f>E21+E24+E27+E30+E31+E32</f>
        <v>38911</v>
      </c>
      <c r="F19" s="7">
        <f>F21+F24+F27+F30+F31+F32</f>
        <v>5138.2000000000007</v>
      </c>
      <c r="G19" s="18" t="str">
        <f>IF((D18+E18+F18+D19+E19+F19)=0,"ОШИБКА: непокрытый дефицит (профицит)","")</f>
        <v/>
      </c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0</v>
      </c>
      <c r="E21" s="16">
        <f t="shared" ref="E21:F21" si="3">E22-E23</f>
        <v>8800</v>
      </c>
      <c r="F21" s="16">
        <f t="shared" si="3"/>
        <v>3200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/>
      <c r="E22" s="56">
        <v>8800</v>
      </c>
      <c r="F22" s="56">
        <v>12000</v>
      </c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/>
      <c r="E23" s="57"/>
      <c r="F23" s="57">
        <v>8800</v>
      </c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/>
      <c r="E25" s="56"/>
      <c r="F25" s="56"/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/>
      <c r="E26" s="57"/>
      <c r="F26" s="57"/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3000</v>
      </c>
      <c r="E27" s="16">
        <f t="shared" ref="E27" si="6">E28-E29</f>
        <v>-320</v>
      </c>
      <c r="F27" s="16">
        <f t="shared" ref="F27" si="7">F28-F29</f>
        <v>-10800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>
        <v>27000</v>
      </c>
      <c r="E28" s="56">
        <v>2880</v>
      </c>
      <c r="F28" s="56">
        <v>0</v>
      </c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>
        <v>24000</v>
      </c>
      <c r="E29" s="57">
        <v>3200</v>
      </c>
      <c r="F29" s="57">
        <v>10800</v>
      </c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/>
      <c r="E30" s="58"/>
      <c r="F30" s="58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/>
      <c r="E31" s="56"/>
      <c r="F31" s="56"/>
      <c r="G31" s="19"/>
    </row>
    <row r="32" spans="1:9" ht="15.75" thickBot="1">
      <c r="A32" s="63" t="s">
        <v>81</v>
      </c>
      <c r="B32" s="64" t="s">
        <v>9</v>
      </c>
      <c r="C32" s="65" t="s">
        <v>0</v>
      </c>
      <c r="D32" s="66">
        <v>-73305.399999999994</v>
      </c>
      <c r="E32" s="66">
        <v>30431</v>
      </c>
      <c r="F32" s="66">
        <v>12738.2</v>
      </c>
      <c r="G32" s="67"/>
    </row>
    <row r="33" spans="1:7" ht="55.5" customHeight="1">
      <c r="A33" s="32" t="s">
        <v>82</v>
      </c>
      <c r="B33" s="10" t="s">
        <v>14</v>
      </c>
      <c r="C33" s="11" t="s">
        <v>0</v>
      </c>
      <c r="D33" s="58">
        <v>23000</v>
      </c>
      <c r="E33" s="58">
        <v>31480</v>
      </c>
      <c r="F33" s="58">
        <v>23880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2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>
        <v>23000</v>
      </c>
      <c r="E35" s="56">
        <v>22680</v>
      </c>
      <c r="F35" s="56">
        <v>11880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6"/>
      <c r="E36" s="56">
        <v>8800</v>
      </c>
      <c r="F36" s="56">
        <v>12000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/>
      <c r="E37" s="57"/>
      <c r="F37" s="57"/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8" t="s">
        <v>86</v>
      </c>
      <c r="B38" s="69" t="s">
        <v>25</v>
      </c>
      <c r="C38" s="70" t="s">
        <v>17</v>
      </c>
      <c r="D38" s="71"/>
      <c r="E38" s="145" t="s">
        <v>241</v>
      </c>
      <c r="F38" s="145" t="s">
        <v>243</v>
      </c>
      <c r="G38" s="72"/>
    </row>
    <row r="39" spans="1:7" ht="30">
      <c r="A39" s="46" t="s">
        <v>87</v>
      </c>
      <c r="B39" s="27" t="s">
        <v>43</v>
      </c>
      <c r="C39" s="25" t="s">
        <v>44</v>
      </c>
      <c r="D39" s="59"/>
      <c r="E39" s="59">
        <v>1</v>
      </c>
      <c r="F39" s="59">
        <v>1</v>
      </c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/>
      <c r="E40" s="56">
        <v>100</v>
      </c>
      <c r="F40" s="59">
        <v>100</v>
      </c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/>
      <c r="E41" s="56">
        <v>30</v>
      </c>
      <c r="F41" s="59"/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196</v>
      </c>
      <c r="C42" s="25" t="s">
        <v>17</v>
      </c>
      <c r="D42" s="56">
        <v>100</v>
      </c>
      <c r="E42" s="56">
        <v>70</v>
      </c>
      <c r="F42" s="59">
        <v>100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Normal="100" workbookViewId="0">
      <selection activeCell="G34" sqref="G34"/>
    </sheetView>
  </sheetViews>
  <sheetFormatPr defaultRowHeight="18.75"/>
  <cols>
    <col min="1" max="1" width="9" style="121" customWidth="1"/>
    <col min="2" max="2" width="96.7109375" style="89" customWidth="1"/>
    <col min="3" max="3" width="11.5703125" style="116" customWidth="1"/>
    <col min="4" max="4" width="10.5703125" style="89" customWidth="1"/>
    <col min="5" max="5" width="10.140625" style="89" customWidth="1"/>
    <col min="6" max="6" width="8.85546875" style="89" customWidth="1"/>
    <col min="7" max="16384" width="9.140625" style="89"/>
  </cols>
  <sheetData>
    <row r="1" spans="1:6">
      <c r="A1" s="158" t="s">
        <v>134</v>
      </c>
      <c r="B1" s="158"/>
      <c r="C1" s="158"/>
      <c r="D1" s="158"/>
      <c r="E1" s="158"/>
      <c r="F1" s="158"/>
    </row>
    <row r="2" spans="1:6">
      <c r="A2" s="158" t="s">
        <v>135</v>
      </c>
      <c r="B2" s="158"/>
      <c r="C2" s="158"/>
      <c r="D2" s="158"/>
      <c r="E2" s="158"/>
      <c r="F2" s="158"/>
    </row>
    <row r="3" spans="1:6" ht="15" customHeight="1">
      <c r="A3" s="159" t="s">
        <v>136</v>
      </c>
      <c r="B3" s="159"/>
      <c r="C3" s="159"/>
      <c r="D3" s="159"/>
      <c r="E3" s="159"/>
      <c r="F3" s="159"/>
    </row>
    <row r="4" spans="1:6" ht="38.25" customHeight="1">
      <c r="A4" s="160" t="s">
        <v>28</v>
      </c>
      <c r="B4" s="161" t="s">
        <v>137</v>
      </c>
      <c r="C4" s="162" t="s">
        <v>138</v>
      </c>
      <c r="D4" s="164" t="s">
        <v>139</v>
      </c>
      <c r="E4" s="165"/>
      <c r="F4" s="166" t="s">
        <v>140</v>
      </c>
    </row>
    <row r="5" spans="1:6" s="144" customFormat="1" ht="33.75" customHeight="1">
      <c r="A5" s="160"/>
      <c r="B5" s="161"/>
      <c r="C5" s="163"/>
      <c r="D5" s="90" t="s">
        <v>141</v>
      </c>
      <c r="E5" s="90" t="s">
        <v>31</v>
      </c>
      <c r="F5" s="167"/>
    </row>
    <row r="6" spans="1:6" s="144" customFormat="1" ht="21.75" customHeight="1">
      <c r="A6" s="91" t="s">
        <v>142</v>
      </c>
      <c r="B6" s="92" t="s">
        <v>143</v>
      </c>
      <c r="C6" s="93"/>
      <c r="D6" s="94"/>
      <c r="E6" s="94"/>
      <c r="F6" s="95"/>
    </row>
    <row r="7" spans="1:6">
      <c r="A7" s="96" t="s">
        <v>144</v>
      </c>
      <c r="B7" s="97" t="s">
        <v>215</v>
      </c>
      <c r="C7" s="98" t="s">
        <v>0</v>
      </c>
      <c r="D7" s="99">
        <f>D8+D20+D25</f>
        <v>224637.8</v>
      </c>
      <c r="E7" s="99">
        <f>E8+E20+E25</f>
        <v>232801.5</v>
      </c>
      <c r="F7" s="99">
        <f>F8+F20+F25</f>
        <v>182499.3</v>
      </c>
    </row>
    <row r="8" spans="1:6">
      <c r="A8" s="96" t="s">
        <v>145</v>
      </c>
      <c r="B8" s="97" t="s">
        <v>146</v>
      </c>
      <c r="C8" s="98" t="s">
        <v>0</v>
      </c>
      <c r="D8" s="99">
        <v>70176.600000000006</v>
      </c>
      <c r="E8" s="99">
        <v>67587.899999999994</v>
      </c>
      <c r="F8" s="99">
        <v>71244</v>
      </c>
    </row>
    <row r="9" spans="1:6" ht="13.5" customHeight="1">
      <c r="A9" s="96"/>
      <c r="B9" s="100" t="s">
        <v>24</v>
      </c>
      <c r="C9" s="98"/>
      <c r="D9" s="99"/>
      <c r="E9" s="99"/>
      <c r="F9" s="99"/>
    </row>
    <row r="10" spans="1:6" ht="21.75" customHeight="1">
      <c r="A10" s="101" t="s">
        <v>147</v>
      </c>
      <c r="B10" s="102" t="s">
        <v>216</v>
      </c>
      <c r="C10" s="103" t="s">
        <v>0</v>
      </c>
      <c r="D10" s="99">
        <v>17792.7</v>
      </c>
      <c r="E10" s="99">
        <v>19267.599999999999</v>
      </c>
      <c r="F10" s="99">
        <v>20860</v>
      </c>
    </row>
    <row r="11" spans="1:6" ht="17.25" customHeight="1">
      <c r="A11" s="96"/>
      <c r="B11" s="107" t="s">
        <v>217</v>
      </c>
      <c r="C11" s="108" t="s">
        <v>0</v>
      </c>
      <c r="D11" s="99">
        <v>0</v>
      </c>
      <c r="E11" s="99">
        <v>0</v>
      </c>
      <c r="F11" s="99">
        <v>0</v>
      </c>
    </row>
    <row r="12" spans="1:6">
      <c r="A12" s="101" t="s">
        <v>149</v>
      </c>
      <c r="B12" s="102" t="s">
        <v>148</v>
      </c>
      <c r="C12" s="103" t="s">
        <v>0</v>
      </c>
      <c r="D12" s="104">
        <v>776.2</v>
      </c>
      <c r="E12" s="104">
        <v>1126.3</v>
      </c>
      <c r="F12" s="104">
        <v>1303</v>
      </c>
    </row>
    <row r="13" spans="1:6" ht="37.5">
      <c r="A13" s="101" t="s">
        <v>151</v>
      </c>
      <c r="B13" s="102" t="s">
        <v>150</v>
      </c>
      <c r="C13" s="103" t="s">
        <v>0</v>
      </c>
      <c r="D13" s="104">
        <v>0</v>
      </c>
      <c r="E13" s="104">
        <v>0</v>
      </c>
      <c r="F13" s="99">
        <v>0</v>
      </c>
    </row>
    <row r="14" spans="1:6">
      <c r="A14" s="101" t="s">
        <v>153</v>
      </c>
      <c r="B14" s="102" t="s">
        <v>152</v>
      </c>
      <c r="C14" s="103" t="s">
        <v>0</v>
      </c>
      <c r="D14" s="104">
        <v>1088.3</v>
      </c>
      <c r="E14" s="104">
        <v>2088</v>
      </c>
      <c r="F14" s="104">
        <v>2350</v>
      </c>
    </row>
    <row r="15" spans="1:6">
      <c r="A15" s="101" t="s">
        <v>218</v>
      </c>
      <c r="B15" s="102" t="s">
        <v>154</v>
      </c>
      <c r="C15" s="103" t="s">
        <v>0</v>
      </c>
      <c r="D15" s="104">
        <v>47938.400000000001</v>
      </c>
      <c r="E15" s="104">
        <v>43093.599999999999</v>
      </c>
      <c r="F15" s="104">
        <v>44596</v>
      </c>
    </row>
    <row r="16" spans="1:6" ht="37.5">
      <c r="A16" s="96" t="s">
        <v>155</v>
      </c>
      <c r="B16" s="97" t="s">
        <v>219</v>
      </c>
      <c r="C16" s="98" t="s">
        <v>220</v>
      </c>
      <c r="D16" s="104">
        <v>0</v>
      </c>
      <c r="E16" s="104">
        <v>0</v>
      </c>
      <c r="F16" s="99">
        <v>0</v>
      </c>
    </row>
    <row r="17" spans="1:6">
      <c r="A17" s="96"/>
      <c r="B17" s="106" t="s">
        <v>221</v>
      </c>
      <c r="C17" s="103" t="s">
        <v>0</v>
      </c>
      <c r="D17" s="104">
        <v>0</v>
      </c>
      <c r="E17" s="104">
        <v>0</v>
      </c>
      <c r="F17" s="99">
        <v>0</v>
      </c>
    </row>
    <row r="18" spans="1:6" ht="37.5">
      <c r="A18" s="96" t="s">
        <v>160</v>
      </c>
      <c r="B18" s="97" t="s">
        <v>222</v>
      </c>
      <c r="C18" s="98" t="s">
        <v>223</v>
      </c>
      <c r="D18" s="104"/>
      <c r="E18" s="104"/>
      <c r="F18" s="99"/>
    </row>
    <row r="19" spans="1:6" ht="37.5">
      <c r="A19" s="96" t="s">
        <v>166</v>
      </c>
      <c r="B19" s="97" t="s">
        <v>224</v>
      </c>
      <c r="C19" s="98" t="s">
        <v>0</v>
      </c>
      <c r="D19" s="104">
        <v>298004.8</v>
      </c>
      <c r="E19" s="104">
        <v>324600.59999999998</v>
      </c>
      <c r="F19" s="99">
        <v>351876</v>
      </c>
    </row>
    <row r="20" spans="1:6">
      <c r="A20" s="96" t="s">
        <v>169</v>
      </c>
      <c r="B20" s="97" t="s">
        <v>156</v>
      </c>
      <c r="C20" s="98" t="s">
        <v>0</v>
      </c>
      <c r="D20" s="99">
        <v>45282.2</v>
      </c>
      <c r="E20" s="99">
        <v>28346.799999999999</v>
      </c>
      <c r="F20" s="99">
        <v>31420.5</v>
      </c>
    </row>
    <row r="21" spans="1:6" ht="12.75" customHeight="1">
      <c r="A21" s="96"/>
      <c r="B21" s="105" t="s">
        <v>24</v>
      </c>
      <c r="C21" s="98"/>
      <c r="D21" s="99"/>
      <c r="E21" s="99"/>
      <c r="F21" s="99"/>
    </row>
    <row r="22" spans="1:6" ht="37.5" customHeight="1">
      <c r="A22" s="101" t="s">
        <v>225</v>
      </c>
      <c r="B22" s="106" t="s">
        <v>157</v>
      </c>
      <c r="C22" s="103" t="s">
        <v>0</v>
      </c>
      <c r="D22" s="104">
        <v>20967.7</v>
      </c>
      <c r="E22" s="104">
        <v>23031.4</v>
      </c>
      <c r="F22" s="99">
        <v>22600</v>
      </c>
    </row>
    <row r="23" spans="1:6" ht="49.5">
      <c r="A23" s="96"/>
      <c r="B23" s="107" t="s">
        <v>158</v>
      </c>
      <c r="C23" s="108" t="s">
        <v>0</v>
      </c>
      <c r="D23" s="104">
        <v>4159.3999999999996</v>
      </c>
      <c r="E23" s="104">
        <v>5205.7</v>
      </c>
      <c r="F23" s="99">
        <v>4500</v>
      </c>
    </row>
    <row r="24" spans="1:6" ht="21" customHeight="1">
      <c r="A24" s="101" t="s">
        <v>226</v>
      </c>
      <c r="B24" s="106" t="s">
        <v>159</v>
      </c>
      <c r="C24" s="103" t="s">
        <v>0</v>
      </c>
      <c r="D24" s="104">
        <v>21685.3</v>
      </c>
      <c r="E24" s="104">
        <v>3085.1</v>
      </c>
      <c r="F24" s="99">
        <v>6600</v>
      </c>
    </row>
    <row r="25" spans="1:6" ht="37.5">
      <c r="A25" s="96" t="s">
        <v>171</v>
      </c>
      <c r="B25" s="109" t="s">
        <v>227</v>
      </c>
      <c r="C25" s="98" t="s">
        <v>0</v>
      </c>
      <c r="D25" s="99">
        <f>D27+D33+D34+D35</f>
        <v>109179</v>
      </c>
      <c r="E25" s="99">
        <f>E27+E33+E34+E35</f>
        <v>136866.79999999999</v>
      </c>
      <c r="F25" s="99">
        <f>F27+F33+F34+F35</f>
        <v>79834.8</v>
      </c>
    </row>
    <row r="26" spans="1:6" ht="14.25" customHeight="1">
      <c r="A26" s="96"/>
      <c r="B26" s="110" t="s">
        <v>18</v>
      </c>
      <c r="C26" s="98"/>
      <c r="D26" s="99"/>
      <c r="E26" s="99"/>
      <c r="F26" s="99"/>
    </row>
    <row r="27" spans="1:6" ht="15.75" customHeight="1">
      <c r="A27" s="111" t="s">
        <v>228</v>
      </c>
      <c r="B27" s="97" t="s">
        <v>161</v>
      </c>
      <c r="C27" s="98" t="s">
        <v>0</v>
      </c>
      <c r="D27" s="99">
        <f>D31+D32+D30+D29</f>
        <v>108383</v>
      </c>
      <c r="E27" s="99">
        <f t="shared" ref="E27:F27" si="0">E31+E32+E30+E29</f>
        <v>136143.4</v>
      </c>
      <c r="F27" s="99">
        <f t="shared" si="0"/>
        <v>79234.8</v>
      </c>
    </row>
    <row r="28" spans="1:6" ht="15.75" customHeight="1">
      <c r="A28" s="101"/>
      <c r="B28" s="105" t="s">
        <v>24</v>
      </c>
      <c r="C28" s="98"/>
      <c r="D28" s="99"/>
      <c r="E28" s="99"/>
      <c r="F28" s="99"/>
    </row>
    <row r="29" spans="1:6" ht="15.75" customHeight="1">
      <c r="A29" s="101"/>
      <c r="B29" s="102" t="s">
        <v>229</v>
      </c>
      <c r="C29" s="103" t="s">
        <v>0</v>
      </c>
      <c r="D29" s="99">
        <v>0</v>
      </c>
      <c r="E29" s="99">
        <v>0</v>
      </c>
      <c r="F29" s="99">
        <v>0</v>
      </c>
    </row>
    <row r="30" spans="1:6" ht="18" customHeight="1">
      <c r="A30" s="101"/>
      <c r="B30" s="102" t="s">
        <v>230</v>
      </c>
      <c r="C30" s="103" t="s">
        <v>0</v>
      </c>
      <c r="D30" s="99">
        <v>0</v>
      </c>
      <c r="E30" s="99">
        <v>0</v>
      </c>
      <c r="F30" s="99">
        <v>0</v>
      </c>
    </row>
    <row r="31" spans="1:6">
      <c r="A31" s="112"/>
      <c r="B31" s="102" t="s">
        <v>231</v>
      </c>
      <c r="C31" s="103" t="s">
        <v>0</v>
      </c>
      <c r="D31" s="104">
        <v>108383</v>
      </c>
      <c r="E31" s="104">
        <v>136143.4</v>
      </c>
      <c r="F31" s="99">
        <v>79234.8</v>
      </c>
    </row>
    <row r="32" spans="1:6" ht="18.75" customHeight="1">
      <c r="A32" s="112"/>
      <c r="B32" s="102" t="s">
        <v>162</v>
      </c>
      <c r="C32" s="103" t="s">
        <v>0</v>
      </c>
      <c r="D32" s="104">
        <v>0</v>
      </c>
      <c r="E32" s="104">
        <v>0</v>
      </c>
      <c r="F32" s="99">
        <v>0</v>
      </c>
    </row>
    <row r="33" spans="1:6" ht="18.75" customHeight="1">
      <c r="A33" s="111" t="s">
        <v>232</v>
      </c>
      <c r="B33" s="97" t="s">
        <v>163</v>
      </c>
      <c r="C33" s="98" t="s">
        <v>0</v>
      </c>
      <c r="D33" s="104">
        <v>796</v>
      </c>
      <c r="E33" s="104">
        <v>717.4</v>
      </c>
      <c r="F33" s="99">
        <v>600</v>
      </c>
    </row>
    <row r="34" spans="1:6" ht="37.5">
      <c r="A34" s="111" t="s">
        <v>233</v>
      </c>
      <c r="B34" s="97" t="s">
        <v>164</v>
      </c>
      <c r="C34" s="98" t="s">
        <v>0</v>
      </c>
      <c r="D34" s="104"/>
      <c r="E34" s="104">
        <v>6</v>
      </c>
      <c r="F34" s="99"/>
    </row>
    <row r="35" spans="1:6" ht="18.75" customHeight="1">
      <c r="A35" s="111" t="s">
        <v>234</v>
      </c>
      <c r="B35" s="97" t="s">
        <v>165</v>
      </c>
      <c r="C35" s="98" t="s">
        <v>0</v>
      </c>
      <c r="D35" s="104"/>
      <c r="E35" s="104"/>
      <c r="F35" s="99"/>
    </row>
    <row r="36" spans="1:6" ht="39" customHeight="1">
      <c r="A36" s="96" t="s">
        <v>173</v>
      </c>
      <c r="B36" s="113" t="s">
        <v>167</v>
      </c>
      <c r="C36" s="98" t="s">
        <v>0</v>
      </c>
      <c r="D36" s="99">
        <v>4563</v>
      </c>
      <c r="E36" s="99">
        <v>9017</v>
      </c>
      <c r="F36" s="99">
        <v>10360.799999999999</v>
      </c>
    </row>
    <row r="37" spans="1:6">
      <c r="A37" s="101"/>
      <c r="B37" s="102" t="s">
        <v>168</v>
      </c>
      <c r="C37" s="103" t="s">
        <v>0</v>
      </c>
      <c r="D37" s="99"/>
      <c r="E37" s="99"/>
      <c r="F37" s="99"/>
    </row>
    <row r="38" spans="1:6" ht="37.5">
      <c r="A38" s="96" t="s">
        <v>176</v>
      </c>
      <c r="B38" s="113" t="s">
        <v>170</v>
      </c>
      <c r="C38" s="98" t="s">
        <v>0</v>
      </c>
      <c r="D38" s="99" t="s">
        <v>244</v>
      </c>
      <c r="E38" s="99" t="s">
        <v>244</v>
      </c>
      <c r="F38" s="99" t="s">
        <v>244</v>
      </c>
    </row>
    <row r="39" spans="1:6" ht="39.75" customHeight="1">
      <c r="A39" s="96" t="s">
        <v>178</v>
      </c>
      <c r="B39" s="113" t="s">
        <v>172</v>
      </c>
      <c r="C39" s="98" t="s">
        <v>0</v>
      </c>
      <c r="D39" s="99">
        <v>214.6</v>
      </c>
      <c r="E39" s="99">
        <v>4113.3</v>
      </c>
      <c r="F39" s="99">
        <v>2000</v>
      </c>
    </row>
    <row r="40" spans="1:6" ht="56.25">
      <c r="A40" s="96" t="s">
        <v>180</v>
      </c>
      <c r="B40" s="113" t="s">
        <v>174</v>
      </c>
      <c r="C40" s="98" t="s">
        <v>0</v>
      </c>
      <c r="D40" s="99">
        <v>22382</v>
      </c>
      <c r="E40" s="99">
        <v>26029</v>
      </c>
      <c r="F40" s="99">
        <v>25425.200000000001</v>
      </c>
    </row>
    <row r="41" spans="1:6">
      <c r="A41" s="101"/>
      <c r="B41" s="102" t="s">
        <v>175</v>
      </c>
      <c r="C41" s="103" t="s">
        <v>0</v>
      </c>
      <c r="D41" s="99"/>
      <c r="E41" s="99"/>
      <c r="F41" s="99"/>
    </row>
    <row r="42" spans="1:6" ht="37.5">
      <c r="A42" s="96" t="s">
        <v>183</v>
      </c>
      <c r="B42" s="97" t="s">
        <v>177</v>
      </c>
      <c r="C42" s="98" t="s">
        <v>0</v>
      </c>
      <c r="D42" s="99"/>
      <c r="E42" s="99"/>
      <c r="F42" s="99"/>
    </row>
    <row r="43" spans="1:6" ht="36.75" customHeight="1">
      <c r="A43" s="96" t="s">
        <v>185</v>
      </c>
      <c r="B43" s="97" t="s">
        <v>179</v>
      </c>
      <c r="C43" s="98" t="s">
        <v>0</v>
      </c>
      <c r="D43" s="99"/>
      <c r="E43" s="99"/>
      <c r="F43" s="99"/>
    </row>
    <row r="44" spans="1:6" ht="37.5">
      <c r="A44" s="96" t="s">
        <v>189</v>
      </c>
      <c r="B44" s="97" t="s">
        <v>181</v>
      </c>
      <c r="C44" s="98" t="s">
        <v>182</v>
      </c>
      <c r="D44" s="99">
        <v>360</v>
      </c>
      <c r="E44" s="99">
        <v>359</v>
      </c>
      <c r="F44" s="99">
        <v>359</v>
      </c>
    </row>
    <row r="45" spans="1:6" ht="37.5">
      <c r="A45" s="96" t="s">
        <v>235</v>
      </c>
      <c r="B45" s="97" t="s">
        <v>184</v>
      </c>
      <c r="C45" s="98" t="s">
        <v>182</v>
      </c>
      <c r="D45" s="99">
        <v>55</v>
      </c>
      <c r="E45" s="99">
        <v>56</v>
      </c>
      <c r="F45" s="99">
        <v>56</v>
      </c>
    </row>
    <row r="46" spans="1:6" ht="37.5">
      <c r="A46" s="96" t="s">
        <v>236</v>
      </c>
      <c r="B46" s="97" t="s">
        <v>186</v>
      </c>
      <c r="C46" s="98" t="s">
        <v>0</v>
      </c>
      <c r="D46" s="99">
        <f>D47+D48</f>
        <v>2429</v>
      </c>
      <c r="E46" s="99">
        <f t="shared" ref="E46:F46" si="1">E47+E48</f>
        <v>3105</v>
      </c>
      <c r="F46" s="99">
        <f t="shared" si="1"/>
        <v>3105</v>
      </c>
    </row>
    <row r="47" spans="1:6" s="114" customFormat="1">
      <c r="A47" s="101" t="s">
        <v>237</v>
      </c>
      <c r="B47" s="102" t="s">
        <v>187</v>
      </c>
      <c r="C47" s="103" t="s">
        <v>0</v>
      </c>
      <c r="D47" s="104">
        <v>555</v>
      </c>
      <c r="E47" s="104">
        <v>555</v>
      </c>
      <c r="F47" s="104">
        <v>555</v>
      </c>
    </row>
    <row r="48" spans="1:6" s="114" customFormat="1">
      <c r="A48" s="101" t="s">
        <v>238</v>
      </c>
      <c r="B48" s="102" t="s">
        <v>188</v>
      </c>
      <c r="C48" s="103" t="s">
        <v>0</v>
      </c>
      <c r="D48" s="104">
        <v>1874</v>
      </c>
      <c r="E48" s="104">
        <v>2550</v>
      </c>
      <c r="F48" s="104">
        <v>2550</v>
      </c>
    </row>
    <row r="49" spans="1:6" s="114" customFormat="1">
      <c r="A49" s="96" t="s">
        <v>239</v>
      </c>
      <c r="B49" s="97" t="s">
        <v>190</v>
      </c>
      <c r="C49" s="98" t="s">
        <v>191</v>
      </c>
      <c r="D49" s="104">
        <v>15000</v>
      </c>
      <c r="E49" s="104">
        <v>15000</v>
      </c>
      <c r="F49" s="104">
        <v>15000</v>
      </c>
    </row>
    <row r="50" spans="1:6">
      <c r="A50" s="115"/>
    </row>
    <row r="51" spans="1:6">
      <c r="A51" s="115"/>
    </row>
    <row r="52" spans="1:6">
      <c r="A52" s="115"/>
    </row>
    <row r="53" spans="1:6">
      <c r="A53" s="115"/>
    </row>
    <row r="54" spans="1:6">
      <c r="A54" s="115"/>
    </row>
    <row r="55" spans="1:6">
      <c r="A55" s="115"/>
    </row>
    <row r="56" spans="1:6">
      <c r="A56" s="117"/>
      <c r="B56" s="118"/>
      <c r="C56" s="119"/>
      <c r="D56" s="118"/>
    </row>
    <row r="57" spans="1:6">
      <c r="A57" s="120"/>
      <c r="B57" s="118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5"/>
  <sheetViews>
    <sheetView topLeftCell="A35" workbookViewId="0">
      <selection activeCell="I43" sqref="I43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70" t="s">
        <v>90</v>
      </c>
      <c r="C1" s="170"/>
      <c r="D1" s="170"/>
      <c r="E1" s="170"/>
      <c r="F1" s="170"/>
      <c r="G1" s="170"/>
      <c r="H1" s="170"/>
      <c r="I1" s="170"/>
      <c r="J1" s="170"/>
    </row>
    <row r="2" spans="1:10" ht="15" customHeight="1">
      <c r="A2" s="151" t="s">
        <v>28</v>
      </c>
      <c r="B2" s="151" t="s">
        <v>1</v>
      </c>
      <c r="C2" s="151" t="s">
        <v>2</v>
      </c>
      <c r="D2" s="171" t="s">
        <v>12</v>
      </c>
      <c r="E2" s="172"/>
      <c r="F2" s="172"/>
      <c r="G2" s="173"/>
      <c r="H2" s="151" t="s">
        <v>42</v>
      </c>
      <c r="I2" s="151"/>
      <c r="J2" s="151" t="s">
        <v>32</v>
      </c>
    </row>
    <row r="3" spans="1:10">
      <c r="A3" s="151"/>
      <c r="B3" s="151"/>
      <c r="C3" s="151"/>
      <c r="D3" s="171" t="s">
        <v>47</v>
      </c>
      <c r="E3" s="173"/>
      <c r="F3" s="171" t="s">
        <v>48</v>
      </c>
      <c r="G3" s="173"/>
      <c r="H3" s="151"/>
      <c r="I3" s="151"/>
      <c r="J3" s="151"/>
    </row>
    <row r="4" spans="1:10" ht="45.75" thickBot="1">
      <c r="A4" s="152"/>
      <c r="B4" s="152"/>
      <c r="C4" s="152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2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>
        <v>756.3</v>
      </c>
      <c r="E6" s="60"/>
      <c r="F6" s="60">
        <v>768.3</v>
      </c>
      <c r="G6" s="60"/>
      <c r="H6" s="60">
        <v>600</v>
      </c>
      <c r="I6" s="60"/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11790.5</v>
      </c>
      <c r="E7" s="60">
        <v>13000.1</v>
      </c>
      <c r="F7" s="60">
        <v>8806.7000000000007</v>
      </c>
      <c r="G7" s="60">
        <v>50613.5</v>
      </c>
      <c r="H7" s="60">
        <v>6707.4</v>
      </c>
      <c r="I7" s="60">
        <v>26475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1805.3</v>
      </c>
      <c r="E8" s="60">
        <v>5160.2</v>
      </c>
      <c r="F8" s="60">
        <v>1321.5</v>
      </c>
      <c r="G8" s="60">
        <v>5635.4</v>
      </c>
      <c r="H8" s="60">
        <v>500</v>
      </c>
      <c r="I8" s="60">
        <v>2946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10379.4</v>
      </c>
      <c r="E9" s="60"/>
      <c r="F9" s="60">
        <v>10391.1</v>
      </c>
      <c r="G9" s="60">
        <v>5250.2</v>
      </c>
      <c r="H9" s="60">
        <v>7934.2</v>
      </c>
      <c r="I9" s="60"/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/>
      <c r="E10" s="60"/>
      <c r="F10" s="60"/>
      <c r="G10" s="60"/>
      <c r="H10" s="60"/>
      <c r="I10" s="60"/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/>
      <c r="E11" s="60"/>
      <c r="F11" s="60"/>
      <c r="G11" s="60"/>
      <c r="H11" s="60"/>
      <c r="I11" s="60"/>
      <c r="J11" s="47"/>
    </row>
    <row r="12" spans="1:10" ht="45">
      <c r="A12" s="46" t="s">
        <v>97</v>
      </c>
      <c r="B12" s="37" t="s">
        <v>67</v>
      </c>
      <c r="C12" s="28" t="s">
        <v>0</v>
      </c>
      <c r="D12" s="60"/>
      <c r="E12" s="60"/>
      <c r="F12" s="60"/>
      <c r="G12" s="60"/>
      <c r="H12" s="60"/>
      <c r="I12" s="60"/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3" t="s">
        <v>98</v>
      </c>
      <c r="B13" s="64" t="s">
        <v>68</v>
      </c>
      <c r="C13" s="74" t="s">
        <v>0</v>
      </c>
      <c r="D13" s="75">
        <v>20.9</v>
      </c>
      <c r="E13" s="75"/>
      <c r="F13" s="75">
        <v>20.2</v>
      </c>
      <c r="G13" s="75"/>
      <c r="H13" s="75">
        <v>1224.7</v>
      </c>
      <c r="I13" s="75"/>
      <c r="J13" s="76"/>
    </row>
    <row r="14" spans="1:10" ht="60">
      <c r="A14" s="42" t="s">
        <v>99</v>
      </c>
      <c r="B14" s="43" t="s">
        <v>102</v>
      </c>
      <c r="C14" s="51" t="s">
        <v>103</v>
      </c>
      <c r="D14" s="61"/>
      <c r="E14" s="52" t="s">
        <v>53</v>
      </c>
      <c r="F14" s="61"/>
      <c r="G14" s="52" t="s">
        <v>53</v>
      </c>
      <c r="H14" s="61"/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/>
      <c r="E15" s="81" t="s">
        <v>53</v>
      </c>
      <c r="F15" s="60"/>
      <c r="G15" s="81" t="s">
        <v>53</v>
      </c>
      <c r="H15" s="60"/>
      <c r="I15" s="81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48" t="s">
        <v>101</v>
      </c>
      <c r="B16" s="36" t="s">
        <v>130</v>
      </c>
      <c r="C16" s="49"/>
      <c r="D16" s="174"/>
      <c r="E16" s="175"/>
      <c r="F16" s="174"/>
      <c r="G16" s="175"/>
      <c r="H16" s="174"/>
      <c r="I16" s="175"/>
      <c r="J16" s="50"/>
    </row>
    <row r="17" spans="1:16384" ht="30">
      <c r="A17" s="77" t="s">
        <v>105</v>
      </c>
      <c r="B17" s="78" t="s">
        <v>108</v>
      </c>
      <c r="C17" s="79" t="s">
        <v>0</v>
      </c>
      <c r="D17" s="80"/>
      <c r="E17" s="80"/>
      <c r="F17" s="80"/>
      <c r="G17" s="80"/>
      <c r="H17" s="80"/>
      <c r="I17" s="80"/>
      <c r="J17" s="82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3" t="s">
        <v>106</v>
      </c>
      <c r="B18" s="64" t="s">
        <v>110</v>
      </c>
      <c r="C18" s="74" t="s">
        <v>0</v>
      </c>
      <c r="D18" s="75"/>
      <c r="E18" s="75"/>
      <c r="F18" s="75"/>
      <c r="G18" s="75"/>
      <c r="H18" s="75"/>
      <c r="I18" s="75"/>
      <c r="J18" s="83"/>
    </row>
    <row r="19" spans="1:16384" ht="45.75" thickBot="1">
      <c r="A19" s="127" t="s">
        <v>107</v>
      </c>
      <c r="B19" s="128" t="s">
        <v>112</v>
      </c>
      <c r="C19" s="129" t="s">
        <v>0</v>
      </c>
      <c r="D19" s="130">
        <v>9212</v>
      </c>
      <c r="E19" s="130">
        <v>9758.4</v>
      </c>
      <c r="F19" s="130">
        <v>27055.8</v>
      </c>
      <c r="G19" s="130">
        <v>117195.5</v>
      </c>
      <c r="H19" s="130">
        <v>11974.4</v>
      </c>
      <c r="I19" s="130">
        <v>70968</v>
      </c>
      <c r="J19" s="131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34">
        <v>12803.9</v>
      </c>
      <c r="E20" s="135"/>
      <c r="F20" s="136">
        <v>12449.4</v>
      </c>
      <c r="G20" s="134"/>
      <c r="H20" s="135">
        <v>13240.4</v>
      </c>
      <c r="I20" s="136"/>
      <c r="J20" s="137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142">
        <v>29</v>
      </c>
      <c r="E21" s="60"/>
      <c r="F21" s="60">
        <v>29</v>
      </c>
      <c r="G21" s="60"/>
      <c r="H21" s="60">
        <v>29</v>
      </c>
      <c r="I21" s="60"/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142">
        <v>4</v>
      </c>
      <c r="E22" s="84" t="s">
        <v>53</v>
      </c>
      <c r="F22" s="142">
        <v>4</v>
      </c>
      <c r="G22" s="84" t="s">
        <v>53</v>
      </c>
      <c r="H22" s="142">
        <v>4</v>
      </c>
      <c r="I22" s="84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76">
        <v>29.9</v>
      </c>
      <c r="E23" s="176"/>
      <c r="F23" s="176">
        <v>30.6</v>
      </c>
      <c r="G23" s="176"/>
      <c r="H23" s="176">
        <v>32.1</v>
      </c>
      <c r="I23" s="176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77">
        <v>22.4</v>
      </c>
      <c r="E24" s="177"/>
      <c r="F24" s="177">
        <v>24.7</v>
      </c>
      <c r="G24" s="177"/>
      <c r="H24" s="177">
        <v>25.9</v>
      </c>
      <c r="I24" s="177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7" t="s">
        <v>121</v>
      </c>
      <c r="B25" s="78" t="s">
        <v>129</v>
      </c>
      <c r="C25" s="79" t="s">
        <v>44</v>
      </c>
      <c r="D25" s="143">
        <v>6</v>
      </c>
      <c r="E25" s="132" t="s">
        <v>53</v>
      </c>
      <c r="F25" s="143">
        <v>6</v>
      </c>
      <c r="G25" s="132" t="s">
        <v>53</v>
      </c>
      <c r="H25" s="143">
        <v>6</v>
      </c>
      <c r="I25" s="132" t="s">
        <v>53</v>
      </c>
      <c r="J25" s="133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8"/>
      <c r="B26" s="139" t="s">
        <v>24</v>
      </c>
      <c r="C26" s="79"/>
      <c r="D26" s="80"/>
      <c r="E26" s="132"/>
      <c r="F26" s="80"/>
      <c r="G26" s="132"/>
      <c r="H26" s="80"/>
      <c r="I26" s="132"/>
      <c r="J26" s="140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3" t="s">
        <v>123</v>
      </c>
      <c r="B27" s="141" t="s">
        <v>211</v>
      </c>
      <c r="C27" s="28" t="s">
        <v>44</v>
      </c>
      <c r="D27" s="142"/>
      <c r="E27" s="84" t="s">
        <v>53</v>
      </c>
      <c r="F27" s="142"/>
      <c r="G27" s="84" t="s">
        <v>53</v>
      </c>
      <c r="H27" s="142"/>
      <c r="I27" s="84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3" t="s">
        <v>124</v>
      </c>
      <c r="B28" s="64" t="s">
        <v>201</v>
      </c>
      <c r="C28" s="28" t="s">
        <v>44</v>
      </c>
      <c r="D28" s="142"/>
      <c r="E28" s="84" t="s">
        <v>53</v>
      </c>
      <c r="F28" s="142"/>
      <c r="G28" s="84" t="s">
        <v>53</v>
      </c>
      <c r="H28" s="142"/>
      <c r="I28" s="84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3" t="s">
        <v>125</v>
      </c>
      <c r="B29" s="64" t="s">
        <v>197</v>
      </c>
      <c r="C29" s="28" t="s">
        <v>44</v>
      </c>
      <c r="D29" s="142"/>
      <c r="E29" s="84" t="s">
        <v>53</v>
      </c>
      <c r="F29" s="142"/>
      <c r="G29" s="84" t="s">
        <v>53</v>
      </c>
      <c r="H29" s="142"/>
      <c r="I29" s="84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3" t="s">
        <v>126</v>
      </c>
      <c r="B30" s="64" t="s">
        <v>202</v>
      </c>
      <c r="C30" s="28" t="s">
        <v>198</v>
      </c>
      <c r="D30" s="142"/>
      <c r="E30" s="84" t="s">
        <v>53</v>
      </c>
      <c r="F30" s="142"/>
      <c r="G30" s="84" t="s">
        <v>53</v>
      </c>
      <c r="H30" s="142"/>
      <c r="I30" s="84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3" t="s">
        <v>127</v>
      </c>
      <c r="B31" s="64" t="s">
        <v>200</v>
      </c>
      <c r="C31" s="28" t="s">
        <v>198</v>
      </c>
      <c r="D31" s="142"/>
      <c r="E31" s="84" t="s">
        <v>53</v>
      </c>
      <c r="F31" s="142"/>
      <c r="G31" s="84" t="s">
        <v>53</v>
      </c>
      <c r="H31" s="142"/>
      <c r="I31" s="84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3" t="s">
        <v>192</v>
      </c>
      <c r="B32" s="64" t="s">
        <v>199</v>
      </c>
      <c r="C32" s="28" t="s">
        <v>198</v>
      </c>
      <c r="D32" s="142"/>
      <c r="E32" s="84" t="s">
        <v>53</v>
      </c>
      <c r="F32" s="142"/>
      <c r="G32" s="84" t="s">
        <v>53</v>
      </c>
      <c r="H32" s="142"/>
      <c r="I32" s="84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3" t="s">
        <v>193</v>
      </c>
      <c r="B33" s="64" t="s">
        <v>214</v>
      </c>
      <c r="C33" s="74" t="s">
        <v>44</v>
      </c>
      <c r="D33" s="142"/>
      <c r="E33" s="84" t="s">
        <v>53</v>
      </c>
      <c r="F33" s="142"/>
      <c r="G33" s="84" t="s">
        <v>53</v>
      </c>
      <c r="H33" s="142"/>
      <c r="I33" s="84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194</v>
      </c>
      <c r="B34" s="87" t="s">
        <v>212</v>
      </c>
      <c r="C34" s="88" t="s">
        <v>103</v>
      </c>
      <c r="D34" s="148" t="s">
        <v>242</v>
      </c>
      <c r="E34" s="52" t="s">
        <v>53</v>
      </c>
      <c r="F34" s="148" t="s">
        <v>242</v>
      </c>
      <c r="G34" s="52" t="s">
        <v>53</v>
      </c>
      <c r="H34" s="148" t="s">
        <v>242</v>
      </c>
      <c r="I34" s="52" t="s">
        <v>53</v>
      </c>
      <c r="J34" s="53"/>
    </row>
    <row r="35" spans="1:10" ht="60.75" customHeight="1" thickBot="1">
      <c r="A35" s="48" t="s">
        <v>203</v>
      </c>
      <c r="B35" s="85" t="s">
        <v>213</v>
      </c>
      <c r="C35" s="123" t="s">
        <v>103</v>
      </c>
      <c r="D35" s="149" t="s">
        <v>242</v>
      </c>
      <c r="E35" s="124" t="s">
        <v>53</v>
      </c>
      <c r="F35" s="149" t="s">
        <v>242</v>
      </c>
      <c r="G35" s="124" t="s">
        <v>53</v>
      </c>
      <c r="H35" s="149" t="s">
        <v>242</v>
      </c>
      <c r="I35" s="124" t="s">
        <v>53</v>
      </c>
      <c r="J35" s="122" t="s">
        <v>204</v>
      </c>
    </row>
    <row r="36" spans="1:10" ht="150">
      <c r="A36" s="42" t="s">
        <v>205</v>
      </c>
      <c r="B36" s="87" t="s">
        <v>131</v>
      </c>
      <c r="C36" s="88"/>
      <c r="D36" s="168" t="s">
        <v>246</v>
      </c>
      <c r="E36" s="168"/>
      <c r="F36" s="168"/>
      <c r="G36" s="168"/>
      <c r="H36" s="168"/>
      <c r="I36" s="168"/>
      <c r="J36" s="53"/>
    </row>
    <row r="37" spans="1:10" ht="45">
      <c r="A37" s="77" t="s">
        <v>206</v>
      </c>
      <c r="B37" s="37" t="s">
        <v>207</v>
      </c>
      <c r="C37" s="86" t="s">
        <v>103</v>
      </c>
      <c r="D37" s="81" t="s">
        <v>53</v>
      </c>
      <c r="E37" s="81" t="s">
        <v>53</v>
      </c>
      <c r="F37" s="81" t="s">
        <v>53</v>
      </c>
      <c r="G37" s="81" t="s">
        <v>53</v>
      </c>
      <c r="H37" s="150" t="s">
        <v>251</v>
      </c>
      <c r="I37" s="81" t="s">
        <v>53</v>
      </c>
      <c r="J37" s="125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208</v>
      </c>
      <c r="B38" s="37" t="s">
        <v>132</v>
      </c>
      <c r="C38" s="86"/>
      <c r="D38" s="169" t="s">
        <v>245</v>
      </c>
      <c r="E38" s="169"/>
      <c r="F38" s="169"/>
      <c r="G38" s="169"/>
      <c r="H38" s="169"/>
      <c r="I38" s="169"/>
      <c r="J38" s="47"/>
    </row>
    <row r="39" spans="1:10" ht="63" customHeight="1" thickBot="1">
      <c r="A39" s="48" t="s">
        <v>209</v>
      </c>
      <c r="B39" s="85" t="s">
        <v>195</v>
      </c>
      <c r="C39" s="49" t="s">
        <v>103</v>
      </c>
      <c r="D39" s="126" t="s">
        <v>53</v>
      </c>
      <c r="E39" s="126" t="s">
        <v>53</v>
      </c>
      <c r="F39" s="126" t="s">
        <v>53</v>
      </c>
      <c r="G39" s="126" t="s">
        <v>53</v>
      </c>
      <c r="H39" s="149" t="s">
        <v>247</v>
      </c>
      <c r="I39" s="126" t="s">
        <v>53</v>
      </c>
      <c r="J39" s="122" t="s">
        <v>210</v>
      </c>
    </row>
    <row r="43" spans="1:10" ht="15.75">
      <c r="B43" s="146" t="s">
        <v>250</v>
      </c>
    </row>
    <row r="44" spans="1:10" ht="15.75">
      <c r="B44" s="146" t="s">
        <v>248</v>
      </c>
    </row>
    <row r="45" spans="1:10" ht="15.75">
      <c r="B45" s="147" t="s">
        <v>249</v>
      </c>
    </row>
  </sheetData>
  <mergeCells count="20">
    <mergeCell ref="A2:A4"/>
    <mergeCell ref="B2:B4"/>
    <mergeCell ref="C2:C4"/>
    <mergeCell ref="D23:E23"/>
    <mergeCell ref="F23:G23"/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</mergeCells>
  <hyperlinks>
    <hyperlink ref="B45" r:id="rId1"/>
  </hyperlinks>
  <pageMargins left="0.70866141732283472" right="0.70866141732283472" top="0.27559055118110237" bottom="0.23622047244094491" header="0.23622047244094491" footer="0.27559055118110237"/>
  <pageSetup paperSize="9" scale="71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2018-03-26T07:49:35Z</cp:lastPrinted>
  <dcterms:created xsi:type="dcterms:W3CDTF">2016-06-17T07:08:43Z</dcterms:created>
  <dcterms:modified xsi:type="dcterms:W3CDTF">2018-03-26T08:59:08Z</dcterms:modified>
</cp:coreProperties>
</file>